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28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<sst xmlns="http://schemas.openxmlformats.org/spreadsheetml/2006/main" count="213" uniqueCount="143">
  <si>
    <t>五</t>
  </si>
  <si>
    <t>四</t>
  </si>
  <si>
    <t>三</t>
  </si>
  <si>
    <t>二</t>
  </si>
  <si>
    <t>一</t>
  </si>
  <si>
    <t>十職等</t>
  </si>
  <si>
    <t>薪給</t>
  </si>
  <si>
    <t>四職等</t>
  </si>
  <si>
    <t xml:space="preserve">  </t>
  </si>
  <si>
    <t>職等</t>
  </si>
  <si>
    <t>七職等</t>
  </si>
  <si>
    <t>二職等</t>
  </si>
  <si>
    <t>六職等</t>
  </si>
  <si>
    <t>七</t>
  </si>
  <si>
    <t>六</t>
  </si>
  <si>
    <t>一職等</t>
  </si>
  <si>
    <t>月支數額</t>
  </si>
  <si>
    <t>保額</t>
  </si>
  <si>
    <t>補助</t>
  </si>
  <si>
    <r>
      <t>職</t>
    </r>
    <r>
      <rPr>
        <sz val="10"/>
        <rFont val="Times New Roman"/>
        <family val="1"/>
      </rPr>
      <t xml:space="preserve">                               </t>
    </r>
    <r>
      <rPr>
        <sz val="10"/>
        <rFont val="新細明體"/>
        <family val="1"/>
      </rPr>
      <t>等</t>
    </r>
  </si>
  <si>
    <r>
      <t>公</t>
    </r>
    <r>
      <rPr>
        <sz val="10"/>
        <rFont val="Times New Roman"/>
        <family val="1"/>
      </rPr>
      <t xml:space="preserve">                  </t>
    </r>
    <r>
      <rPr>
        <sz val="10"/>
        <rFont val="新細明體"/>
        <family val="1"/>
      </rPr>
      <t>保</t>
    </r>
  </si>
  <si>
    <t>自付</t>
  </si>
  <si>
    <t>九職等</t>
  </si>
  <si>
    <t>八職等</t>
  </si>
  <si>
    <r>
      <t>五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職等</t>
    </r>
  </si>
  <si>
    <r>
      <t>三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職等</t>
    </r>
  </si>
  <si>
    <r>
      <t>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撫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金</t>
    </r>
  </si>
  <si>
    <t>投保金額</t>
  </si>
  <si>
    <r>
      <t>健保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全薪</t>
    </r>
    <r>
      <rPr>
        <sz val="10"/>
        <rFont val="Times New Roman"/>
        <family val="1"/>
      </rPr>
      <t>*82.42%)</t>
    </r>
  </si>
  <si>
    <r>
      <t>自付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人</t>
    </r>
  </si>
  <si>
    <t>技工</t>
  </si>
  <si>
    <t>工友</t>
  </si>
  <si>
    <t>工餉</t>
  </si>
  <si>
    <t>校長</t>
  </si>
  <si>
    <t>主任</t>
  </si>
  <si>
    <t>組長</t>
  </si>
  <si>
    <t>薦</t>
  </si>
  <si>
    <t>委</t>
  </si>
  <si>
    <t>主管加給</t>
  </si>
  <si>
    <t>教師</t>
  </si>
  <si>
    <r>
      <t>475</t>
    </r>
    <r>
      <rPr>
        <sz val="10"/>
        <rFont val="新細明體"/>
        <family val="1"/>
      </rPr>
      <t>以上</t>
    </r>
  </si>
  <si>
    <t>350-450</t>
  </si>
  <si>
    <t>245-330</t>
  </si>
  <si>
    <r>
      <t>230</t>
    </r>
    <r>
      <rPr>
        <sz val="10"/>
        <rFont val="新細明體"/>
        <family val="1"/>
      </rPr>
      <t>以下</t>
    </r>
  </si>
  <si>
    <t>學術研究費</t>
  </si>
  <si>
    <t>護士</t>
  </si>
  <si>
    <t>職員專業加給</t>
  </si>
  <si>
    <t>導師費</t>
  </si>
  <si>
    <r>
      <t>一般</t>
    </r>
    <r>
      <rPr>
        <sz val="10"/>
        <rFont val="新細明體"/>
        <family val="1"/>
      </rPr>
      <t>專業加級</t>
    </r>
  </si>
  <si>
    <t>主管職務加給</t>
  </si>
  <si>
    <t>雇員</t>
  </si>
  <si>
    <t>學術研究費以本薪計算</t>
  </si>
  <si>
    <r>
      <t>290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以上</t>
    </r>
  </si>
  <si>
    <r>
      <t>230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以下</t>
    </r>
  </si>
  <si>
    <r>
      <t>未銓敘組長薪級</t>
    </r>
    <r>
      <rPr>
        <sz val="10"/>
        <rFont val="Times New Roman"/>
        <family val="1"/>
      </rPr>
      <t>190-350-475</t>
    </r>
  </si>
  <si>
    <r>
      <t>士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生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級</t>
    </r>
  </si>
  <si>
    <t>金額</t>
  </si>
  <si>
    <t>醫事俸給</t>
  </si>
  <si>
    <r>
      <t>34</t>
    </r>
    <r>
      <rPr>
        <sz val="10"/>
        <rFont val="新細明體"/>
        <family val="1"/>
      </rPr>
      <t>級</t>
    </r>
  </si>
  <si>
    <r>
      <t>3</t>
    </r>
    <r>
      <rPr>
        <sz val="10"/>
        <rFont val="細明體"/>
        <family val="3"/>
      </rPr>
      <t>級</t>
    </r>
  </si>
  <si>
    <r>
      <t>4</t>
    </r>
    <r>
      <rPr>
        <sz val="10"/>
        <rFont val="細明體"/>
        <family val="3"/>
      </rPr>
      <t>級</t>
    </r>
  </si>
  <si>
    <r>
      <t>5</t>
    </r>
    <r>
      <rPr>
        <sz val="10"/>
        <rFont val="細明體"/>
        <family val="3"/>
      </rPr>
      <t>級</t>
    </r>
  </si>
  <si>
    <r>
      <t>6</t>
    </r>
    <r>
      <rPr>
        <sz val="10"/>
        <rFont val="細明體"/>
        <family val="3"/>
      </rPr>
      <t>級</t>
    </r>
  </si>
  <si>
    <r>
      <t>7</t>
    </r>
    <r>
      <rPr>
        <sz val="10"/>
        <rFont val="細明體"/>
        <family val="3"/>
      </rPr>
      <t>級</t>
    </r>
  </si>
  <si>
    <r>
      <t>8</t>
    </r>
    <r>
      <rPr>
        <sz val="10"/>
        <rFont val="細明體"/>
        <family val="3"/>
      </rPr>
      <t>級</t>
    </r>
  </si>
  <si>
    <r>
      <t>9</t>
    </r>
    <r>
      <rPr>
        <sz val="10"/>
        <rFont val="細明體"/>
        <family val="3"/>
      </rPr>
      <t>級</t>
    </r>
  </si>
  <si>
    <r>
      <t>10</t>
    </r>
    <r>
      <rPr>
        <sz val="10"/>
        <rFont val="細明體"/>
        <family val="3"/>
      </rPr>
      <t>級</t>
    </r>
  </si>
  <si>
    <r>
      <t>11</t>
    </r>
    <r>
      <rPr>
        <sz val="10"/>
        <rFont val="細明體"/>
        <family val="3"/>
      </rPr>
      <t>級</t>
    </r>
  </si>
  <si>
    <r>
      <t>12</t>
    </r>
    <r>
      <rPr>
        <sz val="10"/>
        <rFont val="細明體"/>
        <family val="3"/>
      </rPr>
      <t>級</t>
    </r>
  </si>
  <si>
    <r>
      <t>13</t>
    </r>
    <r>
      <rPr>
        <sz val="10"/>
        <rFont val="細明體"/>
        <family val="3"/>
      </rPr>
      <t>級</t>
    </r>
  </si>
  <si>
    <r>
      <t>14</t>
    </r>
    <r>
      <rPr>
        <sz val="10"/>
        <rFont val="細明體"/>
        <family val="3"/>
      </rPr>
      <t>級</t>
    </r>
  </si>
  <si>
    <r>
      <t>15</t>
    </r>
    <r>
      <rPr>
        <sz val="10"/>
        <rFont val="細明體"/>
        <family val="3"/>
      </rPr>
      <t>級</t>
    </r>
  </si>
  <si>
    <r>
      <t>16</t>
    </r>
    <r>
      <rPr>
        <sz val="10"/>
        <rFont val="細明體"/>
        <family val="3"/>
      </rPr>
      <t>級</t>
    </r>
  </si>
  <si>
    <r>
      <t>17</t>
    </r>
    <r>
      <rPr>
        <sz val="10"/>
        <rFont val="細明體"/>
        <family val="3"/>
      </rPr>
      <t>級</t>
    </r>
  </si>
  <si>
    <r>
      <t>18</t>
    </r>
    <r>
      <rPr>
        <sz val="10"/>
        <rFont val="細明體"/>
        <family val="3"/>
      </rPr>
      <t>級</t>
    </r>
  </si>
  <si>
    <r>
      <t>19</t>
    </r>
    <r>
      <rPr>
        <sz val="10"/>
        <rFont val="細明體"/>
        <family val="3"/>
      </rPr>
      <t>級</t>
    </r>
  </si>
  <si>
    <r>
      <t>20</t>
    </r>
    <r>
      <rPr>
        <sz val="10"/>
        <rFont val="細明體"/>
        <family val="3"/>
      </rPr>
      <t>級</t>
    </r>
  </si>
  <si>
    <r>
      <t>21</t>
    </r>
    <r>
      <rPr>
        <sz val="10"/>
        <rFont val="細明體"/>
        <family val="3"/>
      </rPr>
      <t>級</t>
    </r>
  </si>
  <si>
    <r>
      <t>22</t>
    </r>
    <r>
      <rPr>
        <sz val="10"/>
        <rFont val="細明體"/>
        <family val="3"/>
      </rPr>
      <t>級</t>
    </r>
  </si>
  <si>
    <r>
      <t>23</t>
    </r>
    <r>
      <rPr>
        <sz val="10"/>
        <rFont val="細明體"/>
        <family val="3"/>
      </rPr>
      <t>級</t>
    </r>
  </si>
  <si>
    <r>
      <t>24</t>
    </r>
    <r>
      <rPr>
        <sz val="10"/>
        <rFont val="細明體"/>
        <family val="3"/>
      </rPr>
      <t>級</t>
    </r>
  </si>
  <si>
    <r>
      <t>25</t>
    </r>
    <r>
      <rPr>
        <sz val="10"/>
        <rFont val="細明體"/>
        <family val="3"/>
      </rPr>
      <t>級</t>
    </r>
  </si>
  <si>
    <r>
      <t>26</t>
    </r>
    <r>
      <rPr>
        <sz val="10"/>
        <rFont val="細明體"/>
        <family val="3"/>
      </rPr>
      <t>級</t>
    </r>
  </si>
  <si>
    <r>
      <t>27</t>
    </r>
    <r>
      <rPr>
        <sz val="10"/>
        <rFont val="細明體"/>
        <family val="3"/>
      </rPr>
      <t>級</t>
    </r>
  </si>
  <si>
    <r>
      <t>28</t>
    </r>
    <r>
      <rPr>
        <sz val="10"/>
        <rFont val="細明體"/>
        <family val="3"/>
      </rPr>
      <t>級</t>
    </r>
  </si>
  <si>
    <r>
      <t>29</t>
    </r>
    <r>
      <rPr>
        <sz val="10"/>
        <rFont val="新細明體"/>
        <family val="1"/>
      </rPr>
      <t>級</t>
    </r>
  </si>
  <si>
    <r>
      <t>30</t>
    </r>
    <r>
      <rPr>
        <sz val="10"/>
        <rFont val="新細明體"/>
        <family val="1"/>
      </rPr>
      <t>級</t>
    </r>
  </si>
  <si>
    <r>
      <t>31</t>
    </r>
    <r>
      <rPr>
        <sz val="10"/>
        <rFont val="新細明體"/>
        <family val="1"/>
      </rPr>
      <t>級</t>
    </r>
  </si>
  <si>
    <r>
      <t>32</t>
    </r>
    <r>
      <rPr>
        <sz val="10"/>
        <rFont val="新細明體"/>
        <family val="1"/>
      </rPr>
      <t>級</t>
    </r>
  </si>
  <si>
    <r>
      <t>33</t>
    </r>
    <r>
      <rPr>
        <sz val="10"/>
        <rFont val="新細明體"/>
        <family val="1"/>
      </rPr>
      <t>級</t>
    </r>
  </si>
  <si>
    <t>補助</t>
  </si>
  <si>
    <t>合計</t>
  </si>
  <si>
    <r>
      <t>新制醫事人員</t>
    </r>
    <r>
      <rPr>
        <sz val="10"/>
        <rFont val="細明體"/>
        <family val="3"/>
      </rPr>
      <t>專業加給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學校</t>
    </r>
    <r>
      <rPr>
        <sz val="10"/>
        <rFont val="Times New Roman"/>
        <family val="1"/>
      </rPr>
      <t>)</t>
    </r>
  </si>
  <si>
    <t>未銓敘幹事代理組長僅得支領委任第五職等主管加給</t>
  </si>
  <si>
    <r>
      <t>245</t>
    </r>
    <r>
      <rPr>
        <sz val="10"/>
        <rFont val="新細明體"/>
        <family val="1"/>
      </rPr>
      <t>元－</t>
    </r>
    <r>
      <rPr>
        <sz val="10"/>
        <rFont val="Times New Roman"/>
        <family val="1"/>
      </rPr>
      <t>275</t>
    </r>
    <r>
      <rPr>
        <sz val="10"/>
        <rFont val="新細明體"/>
        <family val="1"/>
      </rPr>
      <t>元</t>
    </r>
  </si>
  <si>
    <r>
      <t>項目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職員指未銓敘者</t>
    </r>
    <r>
      <rPr>
        <sz val="10"/>
        <rFont val="Times New Roman"/>
        <family val="1"/>
      </rPr>
      <t>)</t>
    </r>
  </si>
  <si>
    <t>教師兼組長主管加給</t>
  </si>
  <si>
    <t>未銓敘職員任組長最高僅得支薦任第六職等主管加給</t>
  </si>
  <si>
    <r>
      <t>245</t>
    </r>
    <r>
      <rPr>
        <sz val="10"/>
        <rFont val="新細明體"/>
        <family val="1"/>
      </rPr>
      <t>元以上</t>
    </r>
  </si>
  <si>
    <r>
      <t>230</t>
    </r>
    <r>
      <rPr>
        <sz val="10"/>
        <rFont val="新細明體"/>
        <family val="1"/>
      </rPr>
      <t>元以下</t>
    </r>
  </si>
  <si>
    <r>
      <t>245</t>
    </r>
    <r>
      <rPr>
        <sz val="10"/>
        <rFont val="新細明體"/>
        <family val="1"/>
      </rPr>
      <t>元以上</t>
    </r>
  </si>
  <si>
    <r>
      <t>230</t>
    </r>
    <r>
      <rPr>
        <sz val="10"/>
        <rFont val="新細明體"/>
        <family val="1"/>
      </rPr>
      <t>元以下</t>
    </r>
  </si>
  <si>
    <r>
      <t>230</t>
    </r>
    <r>
      <rPr>
        <sz val="10"/>
        <rFont val="新細明體"/>
        <family val="1"/>
      </rPr>
      <t>元以下</t>
    </r>
  </si>
  <si>
    <t>幹事</t>
  </si>
  <si>
    <t>生活津貼</t>
  </si>
  <si>
    <t>結婚補助</t>
  </si>
  <si>
    <t>生育補助</t>
  </si>
  <si>
    <r>
      <t>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個月流產</t>
    </r>
  </si>
  <si>
    <t>父母、配偶死亡</t>
  </si>
  <si>
    <t>子女死亡</t>
  </si>
  <si>
    <r>
      <t>子女以未滿</t>
    </r>
    <r>
      <rPr>
        <sz val="10"/>
        <rFont val="Times New Roman"/>
        <family val="1"/>
      </rPr>
      <t>20</t>
    </r>
    <r>
      <rPr>
        <sz val="10"/>
        <rFont val="新細明體"/>
        <family val="1"/>
      </rPr>
      <t>歲、未婚且無職業者為限，但未婚子女滿</t>
    </r>
    <r>
      <rPr>
        <sz val="10"/>
        <rFont val="Times New Roman"/>
        <family val="1"/>
      </rPr>
      <t>20</t>
    </r>
    <r>
      <rPr>
        <sz val="10"/>
        <rFont val="新細明體"/>
        <family val="1"/>
      </rPr>
      <t>歲在校肄業而無職業或無力謀生需仰賴申請人扶養者為限；</t>
    </r>
  </si>
  <si>
    <t>子女教育補助表</t>
  </si>
  <si>
    <t>區分</t>
  </si>
  <si>
    <t>支給金額</t>
  </si>
  <si>
    <t>公立</t>
  </si>
  <si>
    <t>私立</t>
  </si>
  <si>
    <t>夜間部</t>
  </si>
  <si>
    <t>大學暨獨立學院</t>
  </si>
  <si>
    <t>私立</t>
  </si>
  <si>
    <t>五專後二年及二專</t>
  </si>
  <si>
    <t>五專前三年</t>
  </si>
  <si>
    <t>高中</t>
  </si>
  <si>
    <t>自給自足</t>
  </si>
  <si>
    <t>實用技能</t>
  </si>
  <si>
    <t>高職</t>
  </si>
  <si>
    <t>國中</t>
  </si>
  <si>
    <t>國小</t>
  </si>
  <si>
    <t>公私立</t>
  </si>
  <si>
    <t>月薪俸額</t>
  </si>
  <si>
    <r>
      <t>未銓敘幹事薪級</t>
    </r>
    <r>
      <rPr>
        <sz val="10"/>
        <rFont val="Times New Roman"/>
        <family val="1"/>
      </rPr>
      <t>140-230-410</t>
    </r>
  </si>
  <si>
    <r>
      <t>醫事人員俸級區分：士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生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級：</t>
    </r>
    <r>
      <rPr>
        <sz val="10"/>
        <rFont val="Times New Roman"/>
        <family val="1"/>
      </rPr>
      <t>34</t>
    </r>
    <r>
      <rPr>
        <sz val="10"/>
        <rFont val="新細明體"/>
        <family val="1"/>
      </rPr>
      <t>級－</t>
    </r>
    <r>
      <rPr>
        <sz val="10"/>
        <rFont val="Times New Roman"/>
        <family val="1"/>
      </rPr>
      <t>20</t>
    </r>
    <r>
      <rPr>
        <sz val="10"/>
        <rFont val="新細明體"/>
        <family val="1"/>
      </rPr>
      <t>級－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師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級：</t>
    </r>
    <r>
      <rPr>
        <sz val="10"/>
        <rFont val="Times New Roman"/>
        <family val="1"/>
      </rPr>
      <t>24</t>
    </r>
    <r>
      <rPr>
        <sz val="10"/>
        <rFont val="新細明體"/>
        <family val="1"/>
      </rPr>
      <t>級－</t>
    </r>
    <r>
      <rPr>
        <sz val="10"/>
        <rFont val="Times New Roman"/>
        <family val="1"/>
      </rPr>
      <t>18</t>
    </r>
    <r>
      <rPr>
        <sz val="10"/>
        <rFont val="新細明體"/>
        <family val="1"/>
      </rPr>
      <t>級－</t>
    </r>
    <r>
      <rPr>
        <sz val="10"/>
        <rFont val="Times New Roman"/>
        <family val="1"/>
      </rPr>
      <t>12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師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級：</t>
    </r>
    <r>
      <rPr>
        <sz val="10"/>
        <rFont val="Times New Roman"/>
        <family val="1"/>
      </rPr>
      <t>20</t>
    </r>
    <r>
      <rPr>
        <sz val="10"/>
        <rFont val="新細明體"/>
        <family val="1"/>
      </rPr>
      <t>級－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級－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　　　　　　　　　　　　　　　　　　　　　　　　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附註：現職醫事人員於</t>
    </r>
    <r>
      <rPr>
        <sz val="10"/>
        <rFont val="Times New Roman"/>
        <family val="1"/>
      </rPr>
      <t>89</t>
    </r>
    <r>
      <rPr>
        <sz val="10"/>
        <rFont val="新細明體"/>
        <family val="1"/>
      </rPr>
      <t>年辦理改任換敘後，其改支俸級項目或數額較原支俸給為低者，仍予維持或補足其差額，並隨同年度待遇調整而調整；惟再調任其他職務或機關時，應改按新俸給規定支給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行政院</t>
    </r>
    <r>
      <rPr>
        <sz val="10"/>
        <rFont val="Times New Roman"/>
        <family val="1"/>
      </rPr>
      <t>891117</t>
    </r>
    <r>
      <rPr>
        <sz val="10"/>
        <rFont val="新細明體"/>
        <family val="1"/>
      </rPr>
      <t>台</t>
    </r>
    <r>
      <rPr>
        <sz val="10"/>
        <rFont val="Times New Roman"/>
        <family val="1"/>
      </rPr>
      <t>89</t>
    </r>
    <r>
      <rPr>
        <sz val="10"/>
        <rFont val="新細明體"/>
        <family val="1"/>
      </rPr>
      <t>人政給字第</t>
    </r>
    <r>
      <rPr>
        <sz val="10"/>
        <rFont val="Times New Roman"/>
        <family val="1"/>
      </rPr>
      <t>211116</t>
    </r>
    <r>
      <rPr>
        <sz val="10"/>
        <rFont val="新細明體"/>
        <family val="1"/>
      </rPr>
      <t>號函</t>
    </r>
    <r>
      <rPr>
        <sz val="10"/>
        <rFont val="Times New Roman"/>
        <family val="1"/>
      </rPr>
      <t>)</t>
    </r>
  </si>
  <si>
    <r>
      <t>師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級</t>
    </r>
  </si>
  <si>
    <r>
      <t>代理教師未具相當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關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教師資格者其學術研究費以八折支給</t>
    </r>
  </si>
  <si>
    <r>
      <t>子女以未婚且無職業需仰賴申請人扶養者為限，如該子女從事繼續經常性之工作，且申請前六個月工作平均所得超過勞工基本工資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按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月為</t>
    </r>
    <r>
      <rPr>
        <sz val="10"/>
        <rFont val="Times New Roman"/>
        <family val="1"/>
      </rPr>
      <t>15840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者，即不得申請補助。</t>
    </r>
  </si>
  <si>
    <r>
      <t>嘉義縣所屬機關學校聘用、約僱薪點折合率為每點</t>
    </r>
    <r>
      <rPr>
        <sz val="10"/>
        <rFont val="Times New Roman"/>
        <family val="1"/>
      </rPr>
      <t>117.6</t>
    </r>
    <r>
      <rPr>
        <sz val="10"/>
        <rFont val="新細明體"/>
        <family val="1"/>
      </rPr>
      <t>元</t>
    </r>
  </si>
  <si>
    <t>教師兼人事、會計比照辦理</t>
  </si>
  <si>
    <r>
      <t>特教津貼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未具資格</t>
    </r>
    <r>
      <rPr>
        <sz val="10"/>
        <rFont val="Times New Roman"/>
        <family val="1"/>
      </rPr>
      <t>)</t>
    </r>
  </si>
  <si>
    <t>1800(600)</t>
  </si>
  <si>
    <t>十一職等</t>
  </si>
  <si>
    <r>
      <t>2</t>
    </r>
    <r>
      <rPr>
        <sz val="10"/>
        <rFont val="新細明體"/>
        <family val="1"/>
      </rPr>
      <t>級</t>
    </r>
  </si>
  <si>
    <t>公務員俸額</t>
  </si>
  <si>
    <t>教、警薪級</t>
  </si>
  <si>
    <r>
      <t>醫事人員兼任主管支領職務加給：士</t>
    </r>
    <r>
      <rPr>
        <sz val="10"/>
        <color indexed="57"/>
        <rFont val="Times New Roman"/>
        <family val="1"/>
      </rPr>
      <t>(</t>
    </r>
    <r>
      <rPr>
        <sz val="10"/>
        <color indexed="57"/>
        <rFont val="新細明體"/>
        <family val="1"/>
      </rPr>
      <t>生</t>
    </r>
    <r>
      <rPr>
        <sz val="10"/>
        <color indexed="57"/>
        <rFont val="Times New Roman"/>
        <family val="1"/>
      </rPr>
      <t>)</t>
    </r>
    <r>
      <rPr>
        <sz val="10"/>
        <color indexed="57"/>
        <rFont val="新細明體"/>
        <family val="1"/>
      </rPr>
      <t>級</t>
    </r>
    <r>
      <rPr>
        <sz val="10"/>
        <color indexed="57"/>
        <rFont val="Times New Roman"/>
        <family val="1"/>
      </rPr>
      <t>330-370</t>
    </r>
    <r>
      <rPr>
        <sz val="10"/>
        <color indexed="57"/>
        <rFont val="新細明體"/>
        <family val="1"/>
      </rPr>
      <t>支五職等</t>
    </r>
    <r>
      <rPr>
        <sz val="10"/>
        <color indexed="57"/>
        <rFont val="Times New Roman"/>
        <family val="1"/>
      </rPr>
      <t>.385</t>
    </r>
    <r>
      <rPr>
        <sz val="10"/>
        <color indexed="57"/>
        <rFont val="新細明體"/>
        <family val="1"/>
      </rPr>
      <t>以上支六職等</t>
    </r>
    <r>
      <rPr>
        <sz val="10"/>
        <color indexed="57"/>
        <rFont val="Times New Roman"/>
        <family val="1"/>
      </rPr>
      <t>..</t>
    </r>
    <r>
      <rPr>
        <sz val="10"/>
        <color indexed="57"/>
        <rFont val="新細明體"/>
        <family val="1"/>
      </rPr>
      <t>師</t>
    </r>
    <r>
      <rPr>
        <sz val="10"/>
        <color indexed="57"/>
        <rFont val="Times New Roman"/>
        <family val="1"/>
      </rPr>
      <t>(</t>
    </r>
    <r>
      <rPr>
        <sz val="10"/>
        <color indexed="57"/>
        <rFont val="新細明體"/>
        <family val="1"/>
      </rPr>
      <t>三</t>
    </r>
    <r>
      <rPr>
        <sz val="10"/>
        <color indexed="57"/>
        <rFont val="Times New Roman"/>
        <family val="1"/>
      </rPr>
      <t>)</t>
    </r>
    <r>
      <rPr>
        <sz val="10"/>
        <color indexed="57"/>
        <rFont val="新細明體"/>
        <family val="1"/>
      </rPr>
      <t>級</t>
    </r>
    <r>
      <rPr>
        <sz val="10"/>
        <color indexed="57"/>
        <rFont val="Times New Roman"/>
        <family val="1"/>
      </rPr>
      <t>385-400</t>
    </r>
    <r>
      <rPr>
        <sz val="10"/>
        <color indexed="57"/>
        <rFont val="新細明體"/>
        <family val="1"/>
      </rPr>
      <t>支六職等</t>
    </r>
    <r>
      <rPr>
        <sz val="10"/>
        <color indexed="57"/>
        <rFont val="Times New Roman"/>
        <family val="1"/>
      </rPr>
      <t>,415</t>
    </r>
    <r>
      <rPr>
        <sz val="10"/>
        <color indexed="57"/>
        <rFont val="新細明體"/>
        <family val="1"/>
      </rPr>
      <t>以上支七職等</t>
    </r>
    <r>
      <rPr>
        <sz val="10"/>
        <color indexed="57"/>
        <rFont val="Times New Roman"/>
        <family val="1"/>
      </rPr>
      <t>...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</si>
</sst>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8"/>
      <name val="新細明體"/>
      <family val="1"/>
    </font>
    <font>
      <sz val="10"/>
      <color indexed="57"/>
      <name val="新細明體"/>
      <family val="1"/>
    </font>
    <font>
      <sz val="10"/>
      <color indexed="57"/>
      <name val="Times New Roman"/>
      <family val="1"/>
    </font>
    <font>
      <sz val="12"/>
      <color indexed="57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tabSelected="1" workbookViewId="0" topLeftCell="A1">
      <selection activeCell="AH34" sqref="AH34:AK38"/>
    </sheetView>
  </sheetViews>
  <sheetFormatPr defaultColWidth="9.00390625" defaultRowHeight="16.5"/>
  <cols>
    <col min="1" max="1" width="3.00390625" style="7" customWidth="1"/>
    <col min="2" max="2" width="3.50390625" style="8" bestFit="1" customWidth="1"/>
    <col min="3" max="3" width="3.625" style="1" customWidth="1"/>
    <col min="4" max="4" width="3.50390625" style="8" bestFit="1" customWidth="1"/>
    <col min="5" max="5" width="3.375" style="1" customWidth="1"/>
    <col min="6" max="6" width="3.50390625" style="8" bestFit="1" customWidth="1"/>
    <col min="7" max="7" width="3.50390625" style="1" customWidth="1"/>
    <col min="8" max="8" width="3.50390625" style="8" bestFit="1" customWidth="1"/>
    <col min="9" max="9" width="3.50390625" style="1" customWidth="1"/>
    <col min="10" max="10" width="3.50390625" style="8" bestFit="1" customWidth="1"/>
    <col min="11" max="12" width="3.50390625" style="8" customWidth="1"/>
    <col min="13" max="14" width="5.50390625" style="8" bestFit="1" customWidth="1"/>
    <col min="15" max="15" width="5.125" style="8" customWidth="1"/>
    <col min="16" max="16" width="8.00390625" style="8" bestFit="1" customWidth="1"/>
    <col min="17" max="17" width="5.875" style="1" bestFit="1" customWidth="1"/>
    <col min="18" max="20" width="4.75390625" style="1" bestFit="1" customWidth="1"/>
    <col min="21" max="21" width="6.00390625" style="1" bestFit="1" customWidth="1"/>
    <col min="22" max="22" width="4.75390625" style="16" bestFit="1" customWidth="1"/>
    <col min="23" max="23" width="4.75390625" style="1" bestFit="1" customWidth="1"/>
    <col min="24" max="24" width="5.25390625" style="16" bestFit="1" customWidth="1"/>
    <col min="25" max="25" width="1.12109375" style="16" customWidth="1"/>
    <col min="26" max="26" width="8.00390625" style="1" bestFit="1" customWidth="1"/>
    <col min="27" max="27" width="7.125" style="1" bestFit="1" customWidth="1"/>
    <col min="28" max="28" width="4.75390625" style="1" bestFit="1" customWidth="1"/>
    <col min="29" max="29" width="1.37890625" style="1" customWidth="1"/>
    <col min="30" max="30" width="5.00390625" style="8" customWidth="1"/>
    <col min="31" max="31" width="6.625" style="8" customWidth="1"/>
    <col min="32" max="32" width="7.50390625" style="8" customWidth="1"/>
    <col min="33" max="33" width="1.4921875" style="1" customWidth="1"/>
    <col min="34" max="34" width="3.00390625" style="1" customWidth="1"/>
    <col min="35" max="35" width="4.75390625" style="1" bestFit="1" customWidth="1"/>
    <col min="36" max="36" width="8.75390625" style="1" customWidth="1"/>
    <col min="37" max="38" width="9.00390625" style="1" customWidth="1"/>
    <col min="39" max="39" width="7.00390625" style="1" customWidth="1"/>
    <col min="40" max="40" width="11.375" style="1" customWidth="1"/>
    <col min="41" max="16384" width="9.00390625" style="1" customWidth="1"/>
  </cols>
  <sheetData>
    <row r="1" spans="1:41" ht="14.25" customHeight="1">
      <c r="A1" s="122" t="s">
        <v>19</v>
      </c>
      <c r="B1" s="123"/>
      <c r="C1" s="123"/>
      <c r="D1" s="123"/>
      <c r="E1" s="123"/>
      <c r="F1" s="123"/>
      <c r="G1" s="123"/>
      <c r="H1" s="123"/>
      <c r="I1" s="123"/>
      <c r="J1" s="123"/>
      <c r="K1" s="85"/>
      <c r="L1" s="78"/>
      <c r="M1" s="59" t="s">
        <v>140</v>
      </c>
      <c r="N1" s="59" t="s">
        <v>141</v>
      </c>
      <c r="O1" s="61" t="s">
        <v>57</v>
      </c>
      <c r="P1" s="58" t="s">
        <v>16</v>
      </c>
      <c r="Q1" s="58" t="s">
        <v>20</v>
      </c>
      <c r="R1" s="58"/>
      <c r="S1" s="58"/>
      <c r="T1" s="25"/>
      <c r="U1" s="58" t="s">
        <v>26</v>
      </c>
      <c r="V1" s="58"/>
      <c r="W1" s="58"/>
      <c r="X1" s="58"/>
      <c r="Y1" s="63"/>
      <c r="Z1" s="58" t="s">
        <v>28</v>
      </c>
      <c r="AA1" s="58"/>
      <c r="AB1" s="58"/>
      <c r="AC1" s="53"/>
      <c r="AD1" s="63" t="s">
        <v>30</v>
      </c>
      <c r="AE1" s="63" t="s">
        <v>31</v>
      </c>
      <c r="AF1" s="63" t="s">
        <v>32</v>
      </c>
      <c r="AG1" s="25"/>
      <c r="AH1" s="77" t="s">
        <v>95</v>
      </c>
      <c r="AI1" s="102"/>
      <c r="AJ1" s="103"/>
      <c r="AK1" s="61" t="s">
        <v>16</v>
      </c>
      <c r="AL1" s="77" t="s">
        <v>104</v>
      </c>
      <c r="AM1" s="119"/>
      <c r="AN1" s="61" t="s">
        <v>128</v>
      </c>
      <c r="AO1" s="7"/>
    </row>
    <row r="2" spans="1:41" ht="14.25" customHeight="1">
      <c r="A2" s="48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82"/>
      <c r="M2" s="60"/>
      <c r="N2" s="60"/>
      <c r="O2" s="62"/>
      <c r="P2" s="58"/>
      <c r="Q2" s="4" t="s">
        <v>17</v>
      </c>
      <c r="R2" s="2" t="s">
        <v>21</v>
      </c>
      <c r="S2" s="2" t="s">
        <v>90</v>
      </c>
      <c r="T2" s="2" t="s">
        <v>91</v>
      </c>
      <c r="U2" s="5" t="s">
        <v>17</v>
      </c>
      <c r="V2" s="15" t="s">
        <v>21</v>
      </c>
      <c r="W2" s="5" t="s">
        <v>90</v>
      </c>
      <c r="X2" s="15" t="s">
        <v>91</v>
      </c>
      <c r="Y2" s="64"/>
      <c r="Z2" s="3" t="s">
        <v>27</v>
      </c>
      <c r="AA2" s="3" t="s">
        <v>29</v>
      </c>
      <c r="AB2" s="3" t="s">
        <v>18</v>
      </c>
      <c r="AC2" s="54"/>
      <c r="AD2" s="90"/>
      <c r="AE2" s="90"/>
      <c r="AF2" s="90"/>
      <c r="AG2" s="25"/>
      <c r="AH2" s="95"/>
      <c r="AI2" s="104"/>
      <c r="AJ2" s="105"/>
      <c r="AK2" s="76"/>
      <c r="AL2" s="120"/>
      <c r="AM2" s="121"/>
      <c r="AN2" s="76"/>
      <c r="AO2" s="7"/>
    </row>
    <row r="3" spans="1:41" ht="14.25" customHeight="1">
      <c r="A3" s="27"/>
      <c r="B3" s="78"/>
      <c r="C3" s="27"/>
      <c r="D3" s="78"/>
      <c r="E3" s="27"/>
      <c r="F3" s="78"/>
      <c r="G3" s="99" t="s">
        <v>8</v>
      </c>
      <c r="H3" s="78"/>
      <c r="I3" s="45"/>
      <c r="J3" s="88"/>
      <c r="K3" s="61" t="s">
        <v>138</v>
      </c>
      <c r="L3" s="5">
        <v>5</v>
      </c>
      <c r="M3" s="19">
        <v>790</v>
      </c>
      <c r="N3" s="19">
        <v>740</v>
      </c>
      <c r="O3" s="21" t="s">
        <v>139</v>
      </c>
      <c r="P3" s="2">
        <v>50835</v>
      </c>
      <c r="Q3" s="4">
        <v>50835</v>
      </c>
      <c r="R3" s="2">
        <v>1272</v>
      </c>
      <c r="S3" s="2">
        <v>2363</v>
      </c>
      <c r="T3" s="2">
        <v>3635</v>
      </c>
      <c r="U3" s="5">
        <f>SUM(P3*2)</f>
        <v>101670</v>
      </c>
      <c r="V3" s="15">
        <v>3843</v>
      </c>
      <c r="W3" s="5">
        <v>7137</v>
      </c>
      <c r="X3" s="15">
        <v>10980</v>
      </c>
      <c r="Y3" s="64"/>
      <c r="Z3" s="5">
        <v>87600</v>
      </c>
      <c r="AA3" s="5">
        <v>1196</v>
      </c>
      <c r="AB3" s="5">
        <v>4966</v>
      </c>
      <c r="AC3" s="54"/>
      <c r="AD3" s="91"/>
      <c r="AE3" s="91"/>
      <c r="AF3" s="91"/>
      <c r="AG3" s="25"/>
      <c r="AH3" s="106"/>
      <c r="AI3" s="107"/>
      <c r="AJ3" s="108"/>
      <c r="AK3" s="101"/>
      <c r="AL3" s="106"/>
      <c r="AM3" s="108"/>
      <c r="AN3" s="101"/>
      <c r="AO3" s="7"/>
    </row>
    <row r="4" spans="1:41" ht="16.5">
      <c r="A4" s="79"/>
      <c r="B4" s="80"/>
      <c r="C4" s="79"/>
      <c r="D4" s="80"/>
      <c r="E4" s="79"/>
      <c r="F4" s="80"/>
      <c r="G4" s="79"/>
      <c r="H4" s="80"/>
      <c r="I4" s="75" t="s">
        <v>5</v>
      </c>
      <c r="J4" s="5">
        <v>5</v>
      </c>
      <c r="K4" s="76"/>
      <c r="L4" s="5">
        <v>4</v>
      </c>
      <c r="M4" s="5">
        <v>780</v>
      </c>
      <c r="N4" s="5">
        <v>710</v>
      </c>
      <c r="O4" s="10" t="s">
        <v>59</v>
      </c>
      <c r="P4" s="5">
        <v>50190</v>
      </c>
      <c r="Q4" s="5">
        <v>50190</v>
      </c>
      <c r="R4" s="5">
        <v>1256</v>
      </c>
      <c r="S4" s="5">
        <v>2333</v>
      </c>
      <c r="T4" s="5">
        <f>SUM(R4:S4)</f>
        <v>3589</v>
      </c>
      <c r="U4" s="5">
        <f>SUM(P4*2)</f>
        <v>100380</v>
      </c>
      <c r="V4" s="15">
        <f>SUM(X4*0.35)</f>
        <v>3794.3639999999996</v>
      </c>
      <c r="W4" s="15">
        <f>SUM(X4-V4)</f>
        <v>7046.6759999999995</v>
      </c>
      <c r="X4" s="15">
        <f>SUM(U4*0.108)</f>
        <v>10841.039999999999</v>
      </c>
      <c r="Y4" s="64"/>
      <c r="Z4" s="5">
        <v>83900</v>
      </c>
      <c r="AA4" s="5">
        <v>1145</v>
      </c>
      <c r="AB4" s="5">
        <v>4757</v>
      </c>
      <c r="AC4" s="54"/>
      <c r="AD4" s="5">
        <v>170</v>
      </c>
      <c r="AE4" s="43"/>
      <c r="AF4" s="5">
        <v>17445</v>
      </c>
      <c r="AG4" s="25"/>
      <c r="AH4" s="75" t="s">
        <v>38</v>
      </c>
      <c r="AI4" s="25" t="s">
        <v>33</v>
      </c>
      <c r="AJ4" s="25"/>
      <c r="AK4" s="5">
        <v>8440</v>
      </c>
      <c r="AL4" s="25" t="s">
        <v>105</v>
      </c>
      <c r="AM4" s="26"/>
      <c r="AN4" s="5">
        <v>2</v>
      </c>
      <c r="AO4" s="7"/>
    </row>
    <row r="5" spans="1:41" ht="16.5">
      <c r="A5" s="79"/>
      <c r="B5" s="80"/>
      <c r="C5" s="79"/>
      <c r="D5" s="80"/>
      <c r="E5" s="79"/>
      <c r="F5" s="80"/>
      <c r="G5" s="79"/>
      <c r="H5" s="80"/>
      <c r="I5" s="75"/>
      <c r="J5" s="5">
        <v>4</v>
      </c>
      <c r="K5" s="76"/>
      <c r="L5" s="5">
        <v>3</v>
      </c>
      <c r="M5" s="5">
        <v>750</v>
      </c>
      <c r="N5" s="5">
        <v>680</v>
      </c>
      <c r="O5" s="10" t="s">
        <v>60</v>
      </c>
      <c r="P5" s="5">
        <v>48250</v>
      </c>
      <c r="Q5" s="5">
        <v>48250</v>
      </c>
      <c r="R5" s="5">
        <v>1207</v>
      </c>
      <c r="S5" s="5">
        <v>2243</v>
      </c>
      <c r="T5" s="5">
        <f aca="true" t="shared" si="0" ref="T5:T47">SUM(R5:S5)</f>
        <v>3450</v>
      </c>
      <c r="U5" s="5">
        <f aca="true" t="shared" si="1" ref="U5:U47">SUM(Q5*2)</f>
        <v>96500</v>
      </c>
      <c r="V5" s="15">
        <f aca="true" t="shared" si="2" ref="V5:V47">SUM(X5*0.35)</f>
        <v>3647.7</v>
      </c>
      <c r="W5" s="15">
        <f aca="true" t="shared" si="3" ref="W5:W46">SUM(X5-V5)</f>
        <v>6774.3</v>
      </c>
      <c r="X5" s="15">
        <f aca="true" t="shared" si="4" ref="X5:X47">SUM(U5*0.108)</f>
        <v>10422</v>
      </c>
      <c r="Y5" s="64"/>
      <c r="Z5" s="5">
        <v>80200</v>
      </c>
      <c r="AA5" s="5">
        <v>1095</v>
      </c>
      <c r="AB5" s="5">
        <v>4547</v>
      </c>
      <c r="AC5" s="54"/>
      <c r="AD5" s="5">
        <v>165</v>
      </c>
      <c r="AE5" s="43"/>
      <c r="AF5" s="5">
        <v>16930</v>
      </c>
      <c r="AG5" s="25"/>
      <c r="AH5" s="75"/>
      <c r="AI5" s="25" t="s">
        <v>34</v>
      </c>
      <c r="AJ5" s="25"/>
      <c r="AK5" s="5">
        <v>4990</v>
      </c>
      <c r="AL5" s="25" t="s">
        <v>106</v>
      </c>
      <c r="AM5" s="26"/>
      <c r="AN5" s="5">
        <v>2</v>
      </c>
      <c r="AO5" s="7"/>
    </row>
    <row r="6" spans="1:41" ht="16.5">
      <c r="A6" s="79"/>
      <c r="B6" s="80"/>
      <c r="C6" s="79"/>
      <c r="D6" s="80"/>
      <c r="E6" s="79"/>
      <c r="F6" s="80"/>
      <c r="G6" s="81"/>
      <c r="H6" s="82"/>
      <c r="I6" s="75"/>
      <c r="J6" s="5">
        <v>3</v>
      </c>
      <c r="K6" s="76"/>
      <c r="L6" s="5">
        <v>2</v>
      </c>
      <c r="M6" s="5">
        <v>730</v>
      </c>
      <c r="N6" s="5">
        <v>650</v>
      </c>
      <c r="O6" s="10" t="s">
        <v>61</v>
      </c>
      <c r="P6" s="5">
        <v>46960</v>
      </c>
      <c r="Q6" s="5">
        <v>46960</v>
      </c>
      <c r="R6" s="5">
        <v>1175</v>
      </c>
      <c r="S6" s="5">
        <v>2183</v>
      </c>
      <c r="T6" s="5">
        <f t="shared" si="0"/>
        <v>3358</v>
      </c>
      <c r="U6" s="5">
        <f t="shared" si="1"/>
        <v>93920</v>
      </c>
      <c r="V6" s="15">
        <f t="shared" si="2"/>
        <v>3550.176</v>
      </c>
      <c r="W6" s="15">
        <f t="shared" si="3"/>
        <v>6593.184000000001</v>
      </c>
      <c r="X6" s="15">
        <f t="shared" si="4"/>
        <v>10143.36</v>
      </c>
      <c r="Y6" s="64"/>
      <c r="Z6" s="5">
        <v>76500</v>
      </c>
      <c r="AA6" s="5">
        <v>1044</v>
      </c>
      <c r="AB6" s="5">
        <v>4337</v>
      </c>
      <c r="AC6" s="54"/>
      <c r="AD6" s="5">
        <v>160</v>
      </c>
      <c r="AE6" s="43"/>
      <c r="AF6" s="5">
        <v>16420</v>
      </c>
      <c r="AG6" s="25"/>
      <c r="AH6" s="75"/>
      <c r="AI6" s="58" t="s">
        <v>35</v>
      </c>
      <c r="AJ6" s="3" t="s">
        <v>36</v>
      </c>
      <c r="AK6" s="5">
        <v>4090</v>
      </c>
      <c r="AL6" s="25" t="s">
        <v>107</v>
      </c>
      <c r="AM6" s="26"/>
      <c r="AN6" s="5">
        <v>2</v>
      </c>
      <c r="AO6" s="7"/>
    </row>
    <row r="7" spans="1:41" ht="17.25" thickBot="1">
      <c r="A7" s="79"/>
      <c r="B7" s="80"/>
      <c r="C7" s="79"/>
      <c r="D7" s="80"/>
      <c r="E7" s="79"/>
      <c r="F7" s="80"/>
      <c r="G7" s="75" t="s">
        <v>22</v>
      </c>
      <c r="H7" s="5">
        <v>7</v>
      </c>
      <c r="I7" s="75"/>
      <c r="J7" s="5">
        <v>2</v>
      </c>
      <c r="K7" s="76"/>
      <c r="L7" s="5">
        <v>1</v>
      </c>
      <c r="M7" s="20">
        <v>710</v>
      </c>
      <c r="N7" s="20">
        <v>625</v>
      </c>
      <c r="O7" s="23" t="s">
        <v>62</v>
      </c>
      <c r="P7" s="20">
        <v>45665</v>
      </c>
      <c r="Q7" s="20">
        <v>45665</v>
      </c>
      <c r="R7" s="20">
        <v>1143</v>
      </c>
      <c r="S7" s="20">
        <v>2122</v>
      </c>
      <c r="T7" s="20">
        <f t="shared" si="0"/>
        <v>3265</v>
      </c>
      <c r="U7" s="20">
        <f t="shared" si="1"/>
        <v>91330</v>
      </c>
      <c r="V7" s="24">
        <f t="shared" si="2"/>
        <v>3452.2739999999994</v>
      </c>
      <c r="W7" s="24">
        <v>6412</v>
      </c>
      <c r="X7" s="24">
        <f t="shared" si="4"/>
        <v>9863.64</v>
      </c>
      <c r="Y7" s="64"/>
      <c r="Z7" s="20">
        <v>72800</v>
      </c>
      <c r="AA7" s="20">
        <v>994</v>
      </c>
      <c r="AB7" s="20">
        <v>4127</v>
      </c>
      <c r="AC7" s="54"/>
      <c r="AD7" s="5">
        <v>155</v>
      </c>
      <c r="AE7" s="43"/>
      <c r="AF7" s="5">
        <v>15905</v>
      </c>
      <c r="AG7" s="25"/>
      <c r="AH7" s="75"/>
      <c r="AI7" s="58"/>
      <c r="AJ7" s="3" t="s">
        <v>37</v>
      </c>
      <c r="AK7" s="5">
        <v>3630</v>
      </c>
      <c r="AL7" s="25" t="s">
        <v>108</v>
      </c>
      <c r="AM7" s="26"/>
      <c r="AN7" s="5">
        <v>5</v>
      </c>
      <c r="AO7" s="7"/>
    </row>
    <row r="8" spans="1:41" ht="17.25" thickTop="1">
      <c r="A8" s="79"/>
      <c r="B8" s="80"/>
      <c r="C8" s="79"/>
      <c r="D8" s="80"/>
      <c r="E8" s="79"/>
      <c r="F8" s="80"/>
      <c r="G8" s="75"/>
      <c r="H8" s="5">
        <v>6</v>
      </c>
      <c r="I8" s="75"/>
      <c r="J8" s="5">
        <v>1</v>
      </c>
      <c r="K8" s="76"/>
      <c r="L8" s="5" t="s">
        <v>0</v>
      </c>
      <c r="M8" s="9">
        <v>690</v>
      </c>
      <c r="N8" s="9">
        <v>600</v>
      </c>
      <c r="O8" s="11" t="s">
        <v>63</v>
      </c>
      <c r="P8" s="9">
        <v>44375</v>
      </c>
      <c r="Q8" s="9">
        <v>44375</v>
      </c>
      <c r="R8" s="9">
        <v>1111</v>
      </c>
      <c r="S8" s="9">
        <v>2062</v>
      </c>
      <c r="T8" s="9">
        <f t="shared" si="0"/>
        <v>3173</v>
      </c>
      <c r="U8" s="9">
        <f t="shared" si="1"/>
        <v>88750</v>
      </c>
      <c r="V8" s="22">
        <f t="shared" si="2"/>
        <v>3354.75</v>
      </c>
      <c r="W8" s="22">
        <f t="shared" si="3"/>
        <v>6230.25</v>
      </c>
      <c r="X8" s="22">
        <f t="shared" si="4"/>
        <v>9585</v>
      </c>
      <c r="Y8" s="64"/>
      <c r="Z8" s="9">
        <v>69800</v>
      </c>
      <c r="AA8" s="9">
        <v>953</v>
      </c>
      <c r="AB8" s="9">
        <v>3957</v>
      </c>
      <c r="AC8" s="54"/>
      <c r="AD8" s="5">
        <v>150</v>
      </c>
      <c r="AE8" s="5">
        <v>150</v>
      </c>
      <c r="AF8" s="5">
        <v>15390</v>
      </c>
      <c r="AG8" s="25"/>
      <c r="AH8" s="75" t="s">
        <v>44</v>
      </c>
      <c r="AI8" s="58" t="s">
        <v>33</v>
      </c>
      <c r="AJ8" s="58"/>
      <c r="AK8" s="5">
        <v>30560</v>
      </c>
      <c r="AL8" s="25" t="s">
        <v>109</v>
      </c>
      <c r="AM8" s="26"/>
      <c r="AN8" s="5">
        <v>3</v>
      </c>
      <c r="AO8" s="7"/>
    </row>
    <row r="9" spans="1:41" ht="14.25">
      <c r="A9" s="79"/>
      <c r="B9" s="80"/>
      <c r="C9" s="79"/>
      <c r="D9" s="80"/>
      <c r="E9" s="79"/>
      <c r="F9" s="80"/>
      <c r="G9" s="75"/>
      <c r="H9" s="5">
        <v>5</v>
      </c>
      <c r="I9" s="75"/>
      <c r="J9" s="5" t="s">
        <v>0</v>
      </c>
      <c r="K9" s="76"/>
      <c r="L9" s="5" t="s">
        <v>1</v>
      </c>
      <c r="M9" s="5">
        <v>670</v>
      </c>
      <c r="N9" s="5">
        <v>575</v>
      </c>
      <c r="O9" s="10" t="s">
        <v>64</v>
      </c>
      <c r="P9" s="5">
        <v>43080</v>
      </c>
      <c r="Q9" s="5">
        <v>43080</v>
      </c>
      <c r="R9" s="5">
        <v>1078</v>
      </c>
      <c r="S9" s="5">
        <v>2002</v>
      </c>
      <c r="T9" s="5">
        <f t="shared" si="0"/>
        <v>3080</v>
      </c>
      <c r="U9" s="5">
        <f t="shared" si="1"/>
        <v>86160</v>
      </c>
      <c r="V9" s="15">
        <f t="shared" si="2"/>
        <v>3256.848</v>
      </c>
      <c r="W9" s="15">
        <f t="shared" si="3"/>
        <v>6048.432000000001</v>
      </c>
      <c r="X9" s="15">
        <f t="shared" si="4"/>
        <v>9305.28</v>
      </c>
      <c r="Y9" s="64"/>
      <c r="Z9" s="5">
        <v>66800</v>
      </c>
      <c r="AA9" s="5">
        <v>912</v>
      </c>
      <c r="AB9" s="5">
        <v>3787</v>
      </c>
      <c r="AC9" s="54"/>
      <c r="AD9" s="5">
        <v>145</v>
      </c>
      <c r="AE9" s="5">
        <v>145</v>
      </c>
      <c r="AF9" s="5">
        <v>14880</v>
      </c>
      <c r="AG9" s="25"/>
      <c r="AH9" s="75"/>
      <c r="AI9" s="58" t="s">
        <v>39</v>
      </c>
      <c r="AJ9" s="6" t="s">
        <v>40</v>
      </c>
      <c r="AK9" s="5">
        <v>30560</v>
      </c>
      <c r="AL9" s="39" t="s">
        <v>110</v>
      </c>
      <c r="AM9" s="40"/>
      <c r="AN9" s="41"/>
      <c r="AO9" s="7"/>
    </row>
    <row r="10" spans="1:41" ht="14.25" customHeight="1">
      <c r="A10" s="79"/>
      <c r="B10" s="80"/>
      <c r="C10" s="79"/>
      <c r="D10" s="80"/>
      <c r="E10" s="81"/>
      <c r="F10" s="82"/>
      <c r="G10" s="75"/>
      <c r="H10" s="5">
        <v>4</v>
      </c>
      <c r="I10" s="75"/>
      <c r="J10" s="5" t="s">
        <v>1</v>
      </c>
      <c r="K10" s="76"/>
      <c r="L10" s="5" t="s">
        <v>2</v>
      </c>
      <c r="M10" s="5">
        <v>650</v>
      </c>
      <c r="N10" s="5">
        <v>550</v>
      </c>
      <c r="O10" s="10" t="s">
        <v>65</v>
      </c>
      <c r="P10" s="5">
        <v>41790</v>
      </c>
      <c r="Q10" s="5">
        <v>41790</v>
      </c>
      <c r="R10" s="5">
        <v>1046</v>
      </c>
      <c r="S10" s="5">
        <v>1942</v>
      </c>
      <c r="T10" s="5">
        <f t="shared" si="0"/>
        <v>2988</v>
      </c>
      <c r="U10" s="5">
        <f t="shared" si="1"/>
        <v>83580</v>
      </c>
      <c r="V10" s="15">
        <f t="shared" si="2"/>
        <v>3159.3239999999996</v>
      </c>
      <c r="W10" s="15">
        <v>5868</v>
      </c>
      <c r="X10" s="15">
        <f t="shared" si="4"/>
        <v>9026.64</v>
      </c>
      <c r="Y10" s="64"/>
      <c r="Z10" s="5">
        <v>63800</v>
      </c>
      <c r="AA10" s="5">
        <v>871</v>
      </c>
      <c r="AB10" s="5">
        <v>3617</v>
      </c>
      <c r="AC10" s="54"/>
      <c r="AD10" s="5">
        <v>140</v>
      </c>
      <c r="AE10" s="5">
        <v>140</v>
      </c>
      <c r="AF10" s="5">
        <v>14365</v>
      </c>
      <c r="AG10" s="25"/>
      <c r="AH10" s="75"/>
      <c r="AI10" s="58"/>
      <c r="AJ10" s="6" t="s">
        <v>41</v>
      </c>
      <c r="AK10" s="5">
        <v>25570</v>
      </c>
      <c r="AL10" s="42"/>
      <c r="AM10" s="40"/>
      <c r="AN10" s="41"/>
      <c r="AO10" s="7"/>
    </row>
    <row r="11" spans="1:41" ht="15" customHeight="1" thickBot="1">
      <c r="A11" s="79"/>
      <c r="B11" s="80"/>
      <c r="C11" s="79"/>
      <c r="D11" s="80"/>
      <c r="E11" s="75" t="s">
        <v>23</v>
      </c>
      <c r="F11" s="5">
        <v>6</v>
      </c>
      <c r="G11" s="75"/>
      <c r="H11" s="5">
        <v>3</v>
      </c>
      <c r="I11" s="75"/>
      <c r="J11" s="5" t="s">
        <v>2</v>
      </c>
      <c r="K11" s="76"/>
      <c r="L11" s="5" t="s">
        <v>3</v>
      </c>
      <c r="M11" s="20">
        <v>630</v>
      </c>
      <c r="N11" s="20">
        <v>525</v>
      </c>
      <c r="O11" s="23" t="s">
        <v>66</v>
      </c>
      <c r="P11" s="20">
        <v>40500</v>
      </c>
      <c r="Q11" s="20">
        <v>40500</v>
      </c>
      <c r="R11" s="20">
        <v>1014</v>
      </c>
      <c r="S11" s="20">
        <v>1882</v>
      </c>
      <c r="T11" s="20">
        <f t="shared" si="0"/>
        <v>2896</v>
      </c>
      <c r="U11" s="20">
        <f t="shared" si="1"/>
        <v>81000</v>
      </c>
      <c r="V11" s="24">
        <f t="shared" si="2"/>
        <v>3061.7999999999997</v>
      </c>
      <c r="W11" s="24">
        <f t="shared" si="3"/>
        <v>5686.200000000001</v>
      </c>
      <c r="X11" s="24">
        <f t="shared" si="4"/>
        <v>8748</v>
      </c>
      <c r="Y11" s="64"/>
      <c r="Z11" s="5">
        <v>60800</v>
      </c>
      <c r="AA11" s="5">
        <v>830</v>
      </c>
      <c r="AB11" s="5">
        <v>3447</v>
      </c>
      <c r="AC11" s="54"/>
      <c r="AD11" s="5">
        <v>135</v>
      </c>
      <c r="AE11" s="5">
        <v>135</v>
      </c>
      <c r="AF11" s="5">
        <v>13855</v>
      </c>
      <c r="AG11" s="25"/>
      <c r="AH11" s="75"/>
      <c r="AI11" s="58"/>
      <c r="AJ11" s="6" t="s">
        <v>42</v>
      </c>
      <c r="AK11" s="5">
        <v>22520</v>
      </c>
      <c r="AL11" s="42"/>
      <c r="AM11" s="40"/>
      <c r="AN11" s="41"/>
      <c r="AO11" s="7"/>
    </row>
    <row r="12" spans="1:41" ht="14.25" customHeight="1" thickBot="1" thickTop="1">
      <c r="A12" s="79"/>
      <c r="B12" s="80"/>
      <c r="C12" s="81"/>
      <c r="D12" s="82"/>
      <c r="E12" s="75"/>
      <c r="F12" s="5">
        <v>5</v>
      </c>
      <c r="G12" s="75"/>
      <c r="H12" s="5">
        <v>2</v>
      </c>
      <c r="I12" s="75"/>
      <c r="J12" s="5" t="s">
        <v>3</v>
      </c>
      <c r="K12" s="62"/>
      <c r="L12" s="5" t="s">
        <v>4</v>
      </c>
      <c r="M12" s="9">
        <v>610</v>
      </c>
      <c r="N12" s="9">
        <v>500</v>
      </c>
      <c r="O12" s="11" t="s">
        <v>67</v>
      </c>
      <c r="P12" s="9">
        <v>39205</v>
      </c>
      <c r="Q12" s="9">
        <v>39205</v>
      </c>
      <c r="R12" s="9">
        <v>981</v>
      </c>
      <c r="S12" s="9">
        <v>1822</v>
      </c>
      <c r="T12" s="9">
        <f t="shared" si="0"/>
        <v>2803</v>
      </c>
      <c r="U12" s="9">
        <f t="shared" si="1"/>
        <v>78410</v>
      </c>
      <c r="V12" s="22">
        <f t="shared" si="2"/>
        <v>2963.898</v>
      </c>
      <c r="W12" s="22">
        <f t="shared" si="3"/>
        <v>5504.3820000000005</v>
      </c>
      <c r="X12" s="22">
        <f t="shared" si="4"/>
        <v>8468.28</v>
      </c>
      <c r="Y12" s="64"/>
      <c r="Z12" s="20">
        <v>57800</v>
      </c>
      <c r="AA12" s="20">
        <v>789</v>
      </c>
      <c r="AB12" s="20">
        <v>3277</v>
      </c>
      <c r="AC12" s="54"/>
      <c r="AD12" s="5">
        <v>130</v>
      </c>
      <c r="AE12" s="5">
        <v>130</v>
      </c>
      <c r="AF12" s="5">
        <v>13340</v>
      </c>
      <c r="AG12" s="25"/>
      <c r="AH12" s="75"/>
      <c r="AI12" s="58"/>
      <c r="AJ12" s="6" t="s">
        <v>43</v>
      </c>
      <c r="AK12" s="5">
        <v>19570</v>
      </c>
      <c r="AL12" s="42"/>
      <c r="AM12" s="40"/>
      <c r="AN12" s="41"/>
      <c r="AO12" s="7"/>
    </row>
    <row r="13" spans="1:41" ht="15" customHeight="1" thickBot="1" thickTop="1">
      <c r="A13" s="79"/>
      <c r="B13" s="80"/>
      <c r="C13" s="75" t="s">
        <v>10</v>
      </c>
      <c r="D13" s="5">
        <v>6</v>
      </c>
      <c r="E13" s="75"/>
      <c r="F13" s="5">
        <v>4</v>
      </c>
      <c r="G13" s="75"/>
      <c r="H13" s="5">
        <v>1</v>
      </c>
      <c r="I13" s="75"/>
      <c r="J13" s="5" t="s">
        <v>4</v>
      </c>
      <c r="K13" s="100"/>
      <c r="L13" s="78"/>
      <c r="M13" s="20">
        <v>590</v>
      </c>
      <c r="N13" s="20">
        <v>475</v>
      </c>
      <c r="O13" s="23" t="s">
        <v>68</v>
      </c>
      <c r="P13" s="20">
        <v>37915</v>
      </c>
      <c r="Q13" s="20">
        <v>37915</v>
      </c>
      <c r="R13" s="20">
        <v>949</v>
      </c>
      <c r="S13" s="20">
        <v>1762</v>
      </c>
      <c r="T13" s="20">
        <f t="shared" si="0"/>
        <v>2711</v>
      </c>
      <c r="U13" s="20">
        <f t="shared" si="1"/>
        <v>75830</v>
      </c>
      <c r="V13" s="24">
        <v>2867</v>
      </c>
      <c r="W13" s="24">
        <f t="shared" si="3"/>
        <v>5322.64</v>
      </c>
      <c r="X13" s="24">
        <f t="shared" si="4"/>
        <v>8189.64</v>
      </c>
      <c r="Y13" s="64"/>
      <c r="Z13" s="9">
        <v>55400</v>
      </c>
      <c r="AA13" s="9">
        <v>756</v>
      </c>
      <c r="AB13" s="9">
        <v>3141</v>
      </c>
      <c r="AC13" s="54"/>
      <c r="AD13" s="5">
        <v>125</v>
      </c>
      <c r="AE13" s="5">
        <v>125</v>
      </c>
      <c r="AF13" s="5">
        <v>12825</v>
      </c>
      <c r="AG13" s="25"/>
      <c r="AH13" s="77" t="s">
        <v>46</v>
      </c>
      <c r="AI13" s="75" t="s">
        <v>34</v>
      </c>
      <c r="AJ13" s="6" t="s">
        <v>98</v>
      </c>
      <c r="AK13" s="5">
        <v>21070</v>
      </c>
      <c r="AL13" s="42"/>
      <c r="AM13" s="40"/>
      <c r="AN13" s="41"/>
      <c r="AO13" s="7"/>
    </row>
    <row r="14" spans="1:41" ht="14.25" customHeight="1" thickTop="1">
      <c r="A14" s="81"/>
      <c r="B14" s="82"/>
      <c r="C14" s="75"/>
      <c r="D14" s="5">
        <v>5</v>
      </c>
      <c r="E14" s="75"/>
      <c r="F14" s="5">
        <v>3</v>
      </c>
      <c r="G14" s="75"/>
      <c r="H14" s="5" t="s">
        <v>0</v>
      </c>
      <c r="I14" s="25"/>
      <c r="J14" s="25"/>
      <c r="K14" s="79"/>
      <c r="L14" s="80"/>
      <c r="M14" s="9">
        <v>550</v>
      </c>
      <c r="N14" s="9">
        <v>450</v>
      </c>
      <c r="O14" s="11" t="s">
        <v>69</v>
      </c>
      <c r="P14" s="9">
        <v>35330</v>
      </c>
      <c r="Q14" s="9">
        <v>35330</v>
      </c>
      <c r="R14" s="9">
        <v>884</v>
      </c>
      <c r="S14" s="9">
        <v>1642</v>
      </c>
      <c r="T14" s="9">
        <f t="shared" si="0"/>
        <v>2526</v>
      </c>
      <c r="U14" s="9">
        <f t="shared" si="1"/>
        <v>70660</v>
      </c>
      <c r="V14" s="22">
        <f t="shared" si="2"/>
        <v>2670.948</v>
      </c>
      <c r="W14" s="22">
        <f t="shared" si="3"/>
        <v>4960.332</v>
      </c>
      <c r="X14" s="22">
        <f t="shared" si="4"/>
        <v>7631.28</v>
      </c>
      <c r="Y14" s="64"/>
      <c r="Z14" s="5">
        <v>53000</v>
      </c>
      <c r="AA14" s="5">
        <v>723</v>
      </c>
      <c r="AB14" s="5">
        <v>3005</v>
      </c>
      <c r="AC14" s="54"/>
      <c r="AD14" s="5">
        <v>120</v>
      </c>
      <c r="AE14" s="5">
        <v>120</v>
      </c>
      <c r="AF14" s="5">
        <v>12315</v>
      </c>
      <c r="AG14" s="25"/>
      <c r="AH14" s="95"/>
      <c r="AI14" s="75"/>
      <c r="AJ14" s="6" t="s">
        <v>99</v>
      </c>
      <c r="AK14" s="5">
        <v>18350</v>
      </c>
      <c r="AL14" s="42"/>
      <c r="AM14" s="40"/>
      <c r="AN14" s="41"/>
      <c r="AO14" s="7"/>
    </row>
    <row r="15" spans="1:41" ht="16.5">
      <c r="A15" s="75" t="s">
        <v>12</v>
      </c>
      <c r="B15" s="5">
        <v>6</v>
      </c>
      <c r="C15" s="75"/>
      <c r="D15" s="5">
        <v>4</v>
      </c>
      <c r="E15" s="75"/>
      <c r="F15" s="5">
        <v>2</v>
      </c>
      <c r="G15" s="75"/>
      <c r="H15" s="5" t="s">
        <v>1</v>
      </c>
      <c r="I15" s="25"/>
      <c r="J15" s="25"/>
      <c r="K15" s="79"/>
      <c r="L15" s="80"/>
      <c r="M15" s="5">
        <v>535</v>
      </c>
      <c r="N15" s="5">
        <v>430</v>
      </c>
      <c r="O15" s="10" t="s">
        <v>70</v>
      </c>
      <c r="P15" s="5">
        <v>34360</v>
      </c>
      <c r="Q15" s="5">
        <v>34360</v>
      </c>
      <c r="R15" s="5">
        <v>860</v>
      </c>
      <c r="S15" s="5">
        <v>1597</v>
      </c>
      <c r="T15" s="5">
        <f t="shared" si="0"/>
        <v>2457</v>
      </c>
      <c r="U15" s="5">
        <f t="shared" si="1"/>
        <v>68720</v>
      </c>
      <c r="V15" s="15">
        <f t="shared" si="2"/>
        <v>2597.616</v>
      </c>
      <c r="W15" s="15">
        <f t="shared" si="3"/>
        <v>4824.144</v>
      </c>
      <c r="X15" s="15">
        <f t="shared" si="4"/>
        <v>7421.76</v>
      </c>
      <c r="Y15" s="64"/>
      <c r="Z15" s="5">
        <v>50600</v>
      </c>
      <c r="AA15" s="5">
        <v>691</v>
      </c>
      <c r="AB15" s="5">
        <v>2869</v>
      </c>
      <c r="AC15" s="54"/>
      <c r="AD15" s="5"/>
      <c r="AE15" s="5">
        <v>115</v>
      </c>
      <c r="AF15" s="5">
        <v>11800</v>
      </c>
      <c r="AG15" s="25"/>
      <c r="AH15" s="95"/>
      <c r="AI15" s="75" t="s">
        <v>35</v>
      </c>
      <c r="AJ15" s="6" t="s">
        <v>100</v>
      </c>
      <c r="AK15" s="5">
        <v>20180</v>
      </c>
      <c r="AL15" s="45"/>
      <c r="AM15" s="29"/>
      <c r="AN15" s="30"/>
      <c r="AO15" s="7"/>
    </row>
    <row r="16" spans="1:41" ht="17.25" thickBot="1">
      <c r="A16" s="75"/>
      <c r="B16" s="5">
        <v>5</v>
      </c>
      <c r="C16" s="75"/>
      <c r="D16" s="5">
        <v>3</v>
      </c>
      <c r="E16" s="75"/>
      <c r="F16" s="5">
        <v>1</v>
      </c>
      <c r="G16" s="75"/>
      <c r="H16" s="5" t="s">
        <v>2</v>
      </c>
      <c r="I16" s="75" t="s">
        <v>24</v>
      </c>
      <c r="J16" s="5">
        <v>10</v>
      </c>
      <c r="K16" s="79"/>
      <c r="L16" s="80"/>
      <c r="M16" s="20">
        <v>520</v>
      </c>
      <c r="N16" s="20">
        <v>410</v>
      </c>
      <c r="O16" s="23" t="s">
        <v>71</v>
      </c>
      <c r="P16" s="20">
        <v>33390</v>
      </c>
      <c r="Q16" s="20">
        <v>33390</v>
      </c>
      <c r="R16" s="20">
        <v>835</v>
      </c>
      <c r="S16" s="20">
        <v>1552</v>
      </c>
      <c r="T16" s="20">
        <f t="shared" si="0"/>
        <v>2387</v>
      </c>
      <c r="U16" s="20">
        <f t="shared" si="1"/>
        <v>66780</v>
      </c>
      <c r="V16" s="24">
        <f t="shared" si="2"/>
        <v>2524.2839999999997</v>
      </c>
      <c r="W16" s="24">
        <f t="shared" si="3"/>
        <v>4687.956</v>
      </c>
      <c r="X16" s="24">
        <f t="shared" si="4"/>
        <v>7212.24</v>
      </c>
      <c r="Y16" s="64"/>
      <c r="Z16" s="5">
        <v>48200</v>
      </c>
      <c r="AA16" s="5">
        <v>658</v>
      </c>
      <c r="AB16" s="5">
        <v>2733</v>
      </c>
      <c r="AC16" s="54"/>
      <c r="AD16" s="5"/>
      <c r="AE16" s="5">
        <v>110</v>
      </c>
      <c r="AF16" s="5">
        <v>11290</v>
      </c>
      <c r="AG16" s="25"/>
      <c r="AH16" s="95"/>
      <c r="AI16" s="75"/>
      <c r="AJ16" s="6" t="s">
        <v>101</v>
      </c>
      <c r="AK16" s="5">
        <v>18350</v>
      </c>
      <c r="AL16" s="43" t="s">
        <v>111</v>
      </c>
      <c r="AM16" s="44"/>
      <c r="AN16" s="44"/>
      <c r="AO16" s="7"/>
    </row>
    <row r="17" spans="1:41" ht="18" thickBot="1" thickTop="1">
      <c r="A17" s="75"/>
      <c r="B17" s="5">
        <v>4</v>
      </c>
      <c r="C17" s="75"/>
      <c r="D17" s="5">
        <v>2</v>
      </c>
      <c r="E17" s="75"/>
      <c r="F17" s="5" t="s">
        <v>0</v>
      </c>
      <c r="G17" s="75"/>
      <c r="H17" s="5" t="s">
        <v>3</v>
      </c>
      <c r="I17" s="75"/>
      <c r="J17" s="5">
        <v>9</v>
      </c>
      <c r="K17" s="79"/>
      <c r="L17" s="80"/>
      <c r="M17" s="9">
        <v>505</v>
      </c>
      <c r="N17" s="9">
        <v>390</v>
      </c>
      <c r="O17" s="11" t="s">
        <v>72</v>
      </c>
      <c r="P17" s="9">
        <v>32425</v>
      </c>
      <c r="Q17" s="9">
        <v>32425</v>
      </c>
      <c r="R17" s="9">
        <v>811</v>
      </c>
      <c r="S17" s="9">
        <v>1507</v>
      </c>
      <c r="T17" s="9">
        <f t="shared" si="0"/>
        <v>2318</v>
      </c>
      <c r="U17" s="9">
        <f t="shared" si="1"/>
        <v>64850</v>
      </c>
      <c r="V17" s="22">
        <f t="shared" si="2"/>
        <v>2451.33</v>
      </c>
      <c r="W17" s="22">
        <v>4553</v>
      </c>
      <c r="X17" s="22">
        <f t="shared" si="4"/>
        <v>7003.8</v>
      </c>
      <c r="Y17" s="64"/>
      <c r="Z17" s="20">
        <v>45800</v>
      </c>
      <c r="AA17" s="20">
        <v>625</v>
      </c>
      <c r="AB17" s="20">
        <v>2597</v>
      </c>
      <c r="AC17" s="54"/>
      <c r="AD17" s="5"/>
      <c r="AE17" s="5">
        <v>105</v>
      </c>
      <c r="AF17" s="5">
        <v>10775</v>
      </c>
      <c r="AG17" s="25"/>
      <c r="AH17" s="95"/>
      <c r="AI17" s="75" t="s">
        <v>45</v>
      </c>
      <c r="AJ17" s="6" t="s">
        <v>100</v>
      </c>
      <c r="AK17" s="5">
        <v>20260</v>
      </c>
      <c r="AL17" s="43" t="s">
        <v>112</v>
      </c>
      <c r="AM17" s="44"/>
      <c r="AN17" s="5" t="s">
        <v>113</v>
      </c>
      <c r="AO17" s="7"/>
    </row>
    <row r="18" spans="1:41" ht="15" thickTop="1">
      <c r="A18" s="75"/>
      <c r="B18" s="5">
        <v>3</v>
      </c>
      <c r="C18" s="75"/>
      <c r="D18" s="5">
        <v>1</v>
      </c>
      <c r="E18" s="75"/>
      <c r="F18" s="5" t="s">
        <v>1</v>
      </c>
      <c r="G18" s="75"/>
      <c r="H18" s="5" t="s">
        <v>4</v>
      </c>
      <c r="I18" s="75"/>
      <c r="J18" s="5">
        <v>8</v>
      </c>
      <c r="K18" s="79"/>
      <c r="L18" s="80"/>
      <c r="M18" s="5">
        <v>490</v>
      </c>
      <c r="N18" s="5">
        <v>370</v>
      </c>
      <c r="O18" s="10" t="s">
        <v>73</v>
      </c>
      <c r="P18" s="5">
        <v>31455</v>
      </c>
      <c r="Q18" s="5">
        <v>31455</v>
      </c>
      <c r="R18" s="5">
        <v>787</v>
      </c>
      <c r="S18" s="5">
        <v>1462</v>
      </c>
      <c r="T18" s="5">
        <f t="shared" si="0"/>
        <v>2249</v>
      </c>
      <c r="U18" s="5">
        <f t="shared" si="1"/>
        <v>62910</v>
      </c>
      <c r="V18" s="15">
        <f t="shared" si="2"/>
        <v>2377.9979999999996</v>
      </c>
      <c r="W18" s="15">
        <f t="shared" si="3"/>
        <v>4416.282</v>
      </c>
      <c r="X18" s="15">
        <f t="shared" si="4"/>
        <v>6794.28</v>
      </c>
      <c r="Y18" s="64"/>
      <c r="Z18" s="9">
        <v>43900</v>
      </c>
      <c r="AA18" s="9">
        <v>599</v>
      </c>
      <c r="AB18" s="9">
        <v>2489</v>
      </c>
      <c r="AC18" s="54"/>
      <c r="AD18" s="5"/>
      <c r="AE18" s="5">
        <v>100</v>
      </c>
      <c r="AF18" s="5">
        <v>10260</v>
      </c>
      <c r="AG18" s="25"/>
      <c r="AH18" s="95"/>
      <c r="AI18" s="75"/>
      <c r="AJ18" s="6" t="s">
        <v>102</v>
      </c>
      <c r="AK18" s="5">
        <v>18475</v>
      </c>
      <c r="AL18" s="38" t="s">
        <v>117</v>
      </c>
      <c r="AM18" s="3" t="s">
        <v>114</v>
      </c>
      <c r="AN18" s="5">
        <v>13600</v>
      </c>
      <c r="AO18" s="7"/>
    </row>
    <row r="19" spans="1:41" ht="14.25">
      <c r="A19" s="75"/>
      <c r="B19" s="5">
        <v>2</v>
      </c>
      <c r="C19" s="75"/>
      <c r="D19" s="5" t="s">
        <v>0</v>
      </c>
      <c r="E19" s="75"/>
      <c r="F19" s="5" t="s">
        <v>2</v>
      </c>
      <c r="G19" s="25"/>
      <c r="H19" s="25"/>
      <c r="I19" s="75"/>
      <c r="J19" s="5">
        <v>7</v>
      </c>
      <c r="K19" s="79"/>
      <c r="L19" s="80"/>
      <c r="M19" s="5">
        <v>475</v>
      </c>
      <c r="N19" s="5">
        <v>350</v>
      </c>
      <c r="O19" s="10" t="s">
        <v>74</v>
      </c>
      <c r="P19" s="5">
        <v>30485</v>
      </c>
      <c r="Q19" s="5">
        <v>30485</v>
      </c>
      <c r="R19" s="5">
        <v>763</v>
      </c>
      <c r="S19" s="5">
        <v>1417</v>
      </c>
      <c r="T19" s="5">
        <f t="shared" si="0"/>
        <v>2180</v>
      </c>
      <c r="U19" s="5">
        <f t="shared" si="1"/>
        <v>60970</v>
      </c>
      <c r="V19" s="15">
        <f t="shared" si="2"/>
        <v>2304.6659999999997</v>
      </c>
      <c r="W19" s="15">
        <f t="shared" si="3"/>
        <v>4280.094000000001</v>
      </c>
      <c r="X19" s="15">
        <f t="shared" si="4"/>
        <v>6584.76</v>
      </c>
      <c r="Y19" s="64"/>
      <c r="Z19" s="5">
        <v>42000</v>
      </c>
      <c r="AA19" s="5">
        <v>573</v>
      </c>
      <c r="AB19" s="5">
        <v>2381</v>
      </c>
      <c r="AC19" s="54"/>
      <c r="AD19" s="5"/>
      <c r="AE19" s="5">
        <v>95</v>
      </c>
      <c r="AF19" s="5">
        <v>9750</v>
      </c>
      <c r="AG19" s="25"/>
      <c r="AH19" s="81"/>
      <c r="AI19" s="14" t="s">
        <v>103</v>
      </c>
      <c r="AJ19" s="12"/>
      <c r="AK19" s="13">
        <v>18350</v>
      </c>
      <c r="AL19" s="38"/>
      <c r="AM19" s="3" t="s">
        <v>115</v>
      </c>
      <c r="AN19" s="5">
        <v>35800</v>
      </c>
      <c r="AO19" s="7"/>
    </row>
    <row r="20" spans="1:41" ht="14.25">
      <c r="A20" s="75"/>
      <c r="B20" s="5">
        <v>1</v>
      </c>
      <c r="C20" s="75"/>
      <c r="D20" s="5" t="s">
        <v>1</v>
      </c>
      <c r="E20" s="75"/>
      <c r="F20" s="5" t="s">
        <v>3</v>
      </c>
      <c r="G20" s="25"/>
      <c r="H20" s="25"/>
      <c r="I20" s="75"/>
      <c r="J20" s="5">
        <v>6</v>
      </c>
      <c r="K20" s="79"/>
      <c r="L20" s="80"/>
      <c r="M20" s="5">
        <v>460</v>
      </c>
      <c r="N20" s="5">
        <v>330</v>
      </c>
      <c r="O20" s="10" t="s">
        <v>75</v>
      </c>
      <c r="P20" s="5">
        <v>29515</v>
      </c>
      <c r="Q20" s="5">
        <v>29515</v>
      </c>
      <c r="R20" s="5">
        <v>738</v>
      </c>
      <c r="S20" s="5">
        <v>1372</v>
      </c>
      <c r="T20" s="5">
        <f t="shared" si="0"/>
        <v>2110</v>
      </c>
      <c r="U20" s="5">
        <f t="shared" si="1"/>
        <v>59030</v>
      </c>
      <c r="V20" s="15">
        <f t="shared" si="2"/>
        <v>2231.334</v>
      </c>
      <c r="W20" s="15">
        <f t="shared" si="3"/>
        <v>4143.906</v>
      </c>
      <c r="X20" s="15">
        <f t="shared" si="4"/>
        <v>6375.24</v>
      </c>
      <c r="Y20" s="64"/>
      <c r="Z20" s="5">
        <v>40100</v>
      </c>
      <c r="AA20" s="5">
        <v>547</v>
      </c>
      <c r="AB20" s="5">
        <v>2273</v>
      </c>
      <c r="AC20" s="54"/>
      <c r="AD20" s="5"/>
      <c r="AE20" s="5">
        <v>90</v>
      </c>
      <c r="AF20" s="5">
        <v>9235</v>
      </c>
      <c r="AG20" s="25"/>
      <c r="AH20" s="58" t="s">
        <v>47</v>
      </c>
      <c r="AI20" s="58"/>
      <c r="AJ20" s="58"/>
      <c r="AK20" s="5">
        <v>2000</v>
      </c>
      <c r="AL20" s="38"/>
      <c r="AM20" s="3" t="s">
        <v>116</v>
      </c>
      <c r="AN20" s="5">
        <v>14300</v>
      </c>
      <c r="AO20" s="7"/>
    </row>
    <row r="21" spans="1:41" ht="14.25">
      <c r="A21" s="75"/>
      <c r="B21" s="5" t="s">
        <v>0</v>
      </c>
      <c r="C21" s="75"/>
      <c r="D21" s="5" t="s">
        <v>2</v>
      </c>
      <c r="E21" s="75"/>
      <c r="F21" s="5" t="s">
        <v>4</v>
      </c>
      <c r="G21" s="61" t="s">
        <v>7</v>
      </c>
      <c r="H21" s="5">
        <v>8</v>
      </c>
      <c r="I21" s="75"/>
      <c r="J21" s="5">
        <v>5</v>
      </c>
      <c r="K21" s="79"/>
      <c r="L21" s="80"/>
      <c r="M21" s="5">
        <v>445</v>
      </c>
      <c r="N21" s="5">
        <v>310</v>
      </c>
      <c r="O21" s="10" t="s">
        <v>76</v>
      </c>
      <c r="P21" s="5">
        <v>28545</v>
      </c>
      <c r="Q21" s="5">
        <v>28545</v>
      </c>
      <c r="R21" s="5">
        <v>714</v>
      </c>
      <c r="S21" s="5">
        <v>1327</v>
      </c>
      <c r="T21" s="5">
        <f t="shared" si="0"/>
        <v>2041</v>
      </c>
      <c r="U21" s="5">
        <f t="shared" si="1"/>
        <v>57090</v>
      </c>
      <c r="V21" s="15">
        <f t="shared" si="2"/>
        <v>2158.002</v>
      </c>
      <c r="W21" s="15">
        <f t="shared" si="3"/>
        <v>4007.7180000000003</v>
      </c>
      <c r="X21" s="15">
        <f t="shared" si="4"/>
        <v>6165.72</v>
      </c>
      <c r="Y21" s="64"/>
      <c r="Z21" s="5">
        <v>38200</v>
      </c>
      <c r="AA21" s="5">
        <v>521</v>
      </c>
      <c r="AB21" s="5">
        <v>2166</v>
      </c>
      <c r="AC21" s="54"/>
      <c r="AD21" s="25"/>
      <c r="AE21" s="25"/>
      <c r="AF21" s="25"/>
      <c r="AG21" s="25"/>
      <c r="AH21" s="96" t="s">
        <v>136</v>
      </c>
      <c r="AI21" s="97"/>
      <c r="AJ21" s="98"/>
      <c r="AK21" s="10" t="s">
        <v>137</v>
      </c>
      <c r="AL21" s="38" t="s">
        <v>119</v>
      </c>
      <c r="AM21" s="3" t="s">
        <v>114</v>
      </c>
      <c r="AN21" s="5">
        <v>10000</v>
      </c>
      <c r="AO21" s="7"/>
    </row>
    <row r="22" spans="1:41" ht="15" thickBot="1">
      <c r="A22" s="75"/>
      <c r="B22" s="5" t="s">
        <v>1</v>
      </c>
      <c r="C22" s="75"/>
      <c r="D22" s="5" t="s">
        <v>3</v>
      </c>
      <c r="E22" s="25"/>
      <c r="F22" s="25"/>
      <c r="G22" s="76"/>
      <c r="H22" s="5">
        <v>7</v>
      </c>
      <c r="I22" s="75"/>
      <c r="J22" s="5">
        <v>4</v>
      </c>
      <c r="K22" s="79"/>
      <c r="L22" s="80"/>
      <c r="M22" s="5">
        <v>430</v>
      </c>
      <c r="N22" s="5">
        <v>290</v>
      </c>
      <c r="O22" s="10" t="s">
        <v>77</v>
      </c>
      <c r="P22" s="5">
        <v>27580</v>
      </c>
      <c r="Q22" s="5">
        <v>27580</v>
      </c>
      <c r="R22" s="5">
        <v>690</v>
      </c>
      <c r="S22" s="5">
        <v>1282</v>
      </c>
      <c r="T22" s="5">
        <f t="shared" si="0"/>
        <v>1972</v>
      </c>
      <c r="U22" s="5">
        <f t="shared" si="1"/>
        <v>55160</v>
      </c>
      <c r="V22" s="15">
        <f t="shared" si="2"/>
        <v>2085.048</v>
      </c>
      <c r="W22" s="15">
        <f t="shared" si="3"/>
        <v>3872.232</v>
      </c>
      <c r="X22" s="15">
        <f t="shared" si="4"/>
        <v>5957.28</v>
      </c>
      <c r="Y22" s="64"/>
      <c r="Z22" s="20">
        <v>36300</v>
      </c>
      <c r="AA22" s="20">
        <v>495</v>
      </c>
      <c r="AB22" s="20">
        <v>2058</v>
      </c>
      <c r="AC22" s="54"/>
      <c r="AD22" s="75" t="s">
        <v>9</v>
      </c>
      <c r="AE22" s="75" t="s">
        <v>48</v>
      </c>
      <c r="AF22" s="75" t="s">
        <v>49</v>
      </c>
      <c r="AG22" s="25"/>
      <c r="AH22" s="25" t="s">
        <v>51</v>
      </c>
      <c r="AI22" s="25"/>
      <c r="AJ22" s="25"/>
      <c r="AK22" s="25"/>
      <c r="AL22" s="38"/>
      <c r="AM22" s="3" t="s">
        <v>118</v>
      </c>
      <c r="AN22" s="5">
        <v>28000</v>
      </c>
      <c r="AO22" s="7"/>
    </row>
    <row r="23" spans="1:41" ht="15" thickTop="1">
      <c r="A23" s="75"/>
      <c r="B23" s="5" t="s">
        <v>2</v>
      </c>
      <c r="C23" s="75"/>
      <c r="D23" s="5" t="s">
        <v>4</v>
      </c>
      <c r="E23" s="75" t="s">
        <v>25</v>
      </c>
      <c r="F23" s="5">
        <v>8</v>
      </c>
      <c r="G23" s="76"/>
      <c r="H23" s="5">
        <v>6</v>
      </c>
      <c r="I23" s="75"/>
      <c r="J23" s="5">
        <v>3</v>
      </c>
      <c r="K23" s="79"/>
      <c r="L23" s="80"/>
      <c r="M23" s="5">
        <v>415</v>
      </c>
      <c r="N23" s="5">
        <v>275</v>
      </c>
      <c r="O23" s="10" t="s">
        <v>78</v>
      </c>
      <c r="P23" s="5">
        <v>26610</v>
      </c>
      <c r="Q23" s="5">
        <v>26610</v>
      </c>
      <c r="R23" s="5">
        <v>666</v>
      </c>
      <c r="S23" s="5">
        <v>1237</v>
      </c>
      <c r="T23" s="5">
        <f t="shared" si="0"/>
        <v>1903</v>
      </c>
      <c r="U23" s="5">
        <f t="shared" si="1"/>
        <v>53220</v>
      </c>
      <c r="V23" s="15">
        <f t="shared" si="2"/>
        <v>2011.716</v>
      </c>
      <c r="W23" s="15">
        <f t="shared" si="3"/>
        <v>3736.0440000000003</v>
      </c>
      <c r="X23" s="15">
        <f t="shared" si="4"/>
        <v>5747.76</v>
      </c>
      <c r="Y23" s="64"/>
      <c r="Z23" s="9">
        <v>34800</v>
      </c>
      <c r="AA23" s="9">
        <v>475</v>
      </c>
      <c r="AB23" s="9">
        <v>1973</v>
      </c>
      <c r="AC23" s="54"/>
      <c r="AD23" s="75"/>
      <c r="AE23" s="75"/>
      <c r="AF23" s="75"/>
      <c r="AG23" s="25"/>
      <c r="AH23" s="25"/>
      <c r="AI23" s="25"/>
      <c r="AJ23" s="25"/>
      <c r="AK23" s="25"/>
      <c r="AL23" s="38"/>
      <c r="AM23" s="3" t="s">
        <v>116</v>
      </c>
      <c r="AN23" s="5">
        <v>14300</v>
      </c>
      <c r="AO23" s="7"/>
    </row>
    <row r="24" spans="1:41" ht="16.5">
      <c r="A24" s="75"/>
      <c r="B24" s="5" t="s">
        <v>3</v>
      </c>
      <c r="C24" s="25"/>
      <c r="D24" s="25"/>
      <c r="E24" s="75"/>
      <c r="F24" s="5">
        <v>7</v>
      </c>
      <c r="G24" s="76"/>
      <c r="H24" s="5">
        <v>5</v>
      </c>
      <c r="I24" s="75"/>
      <c r="J24" s="5">
        <v>2</v>
      </c>
      <c r="K24" s="79"/>
      <c r="L24" s="80"/>
      <c r="M24" s="5">
        <v>400</v>
      </c>
      <c r="N24" s="5">
        <v>260</v>
      </c>
      <c r="O24" s="10" t="s">
        <v>79</v>
      </c>
      <c r="P24" s="5">
        <v>25640</v>
      </c>
      <c r="Q24" s="5">
        <v>25640</v>
      </c>
      <c r="R24" s="5">
        <v>642</v>
      </c>
      <c r="S24" s="5">
        <v>1191</v>
      </c>
      <c r="T24" s="5">
        <f t="shared" si="0"/>
        <v>1833</v>
      </c>
      <c r="U24" s="5">
        <f t="shared" si="1"/>
        <v>51280</v>
      </c>
      <c r="V24" s="15">
        <f t="shared" si="2"/>
        <v>1938.3839999999998</v>
      </c>
      <c r="W24" s="15">
        <f t="shared" si="3"/>
        <v>3599.8559999999998</v>
      </c>
      <c r="X24" s="15">
        <f t="shared" si="4"/>
        <v>5538.24</v>
      </c>
      <c r="Y24" s="64"/>
      <c r="Z24" s="5">
        <v>33300</v>
      </c>
      <c r="AA24" s="5">
        <v>455</v>
      </c>
      <c r="AB24" s="5">
        <v>1888</v>
      </c>
      <c r="AC24" s="54"/>
      <c r="AD24" s="5">
        <v>14</v>
      </c>
      <c r="AE24" s="5">
        <v>39440</v>
      </c>
      <c r="AF24" s="5">
        <v>35200</v>
      </c>
      <c r="AG24" s="25"/>
      <c r="AH24" s="89" t="s">
        <v>92</v>
      </c>
      <c r="AI24" s="29"/>
      <c r="AJ24" s="29"/>
      <c r="AK24" s="30"/>
      <c r="AL24" s="38" t="s">
        <v>120</v>
      </c>
      <c r="AM24" s="3" t="s">
        <v>114</v>
      </c>
      <c r="AN24" s="5">
        <v>7700</v>
      </c>
      <c r="AO24" s="7"/>
    </row>
    <row r="25" spans="1:41" ht="14.25">
      <c r="A25" s="75"/>
      <c r="B25" s="5" t="s">
        <v>4</v>
      </c>
      <c r="C25" s="25"/>
      <c r="D25" s="25"/>
      <c r="E25" s="75"/>
      <c r="F25" s="5">
        <v>6</v>
      </c>
      <c r="G25" s="76"/>
      <c r="H25" s="5">
        <v>4</v>
      </c>
      <c r="I25" s="75"/>
      <c r="J25" s="5">
        <v>1</v>
      </c>
      <c r="K25" s="79"/>
      <c r="L25" s="80"/>
      <c r="M25" s="5">
        <v>385</v>
      </c>
      <c r="N25" s="5">
        <v>245</v>
      </c>
      <c r="O25" s="10" t="s">
        <v>80</v>
      </c>
      <c r="P25" s="5">
        <v>24670</v>
      </c>
      <c r="Q25" s="5">
        <v>24670</v>
      </c>
      <c r="R25" s="5">
        <v>617</v>
      </c>
      <c r="S25" s="5">
        <v>1147</v>
      </c>
      <c r="T25" s="5">
        <f t="shared" si="0"/>
        <v>1764</v>
      </c>
      <c r="U25" s="5">
        <f t="shared" si="1"/>
        <v>49340</v>
      </c>
      <c r="V25" s="15">
        <f t="shared" si="2"/>
        <v>1865.052</v>
      </c>
      <c r="W25" s="15">
        <f t="shared" si="3"/>
        <v>3463.6680000000006</v>
      </c>
      <c r="X25" s="15">
        <f t="shared" si="4"/>
        <v>5328.72</v>
      </c>
      <c r="Y25" s="64"/>
      <c r="Z25" s="5">
        <v>31800</v>
      </c>
      <c r="AA25" s="5">
        <v>434</v>
      </c>
      <c r="AB25" s="5">
        <v>1803</v>
      </c>
      <c r="AC25" s="54"/>
      <c r="AD25" s="5">
        <v>13</v>
      </c>
      <c r="AE25" s="5">
        <v>36730</v>
      </c>
      <c r="AF25" s="5">
        <v>28510</v>
      </c>
      <c r="AG25" s="25"/>
      <c r="AH25" s="45" t="s">
        <v>131</v>
      </c>
      <c r="AI25" s="87"/>
      <c r="AJ25" s="88"/>
      <c r="AK25" s="5">
        <v>20595</v>
      </c>
      <c r="AL25" s="38"/>
      <c r="AM25" s="3" t="s">
        <v>118</v>
      </c>
      <c r="AN25" s="5">
        <v>20800</v>
      </c>
      <c r="AO25" s="7"/>
    </row>
    <row r="26" spans="1:41" ht="14.25">
      <c r="A26" s="25"/>
      <c r="B26" s="25"/>
      <c r="C26" s="25"/>
      <c r="D26" s="25"/>
      <c r="E26" s="75"/>
      <c r="F26" s="5">
        <v>5</v>
      </c>
      <c r="G26" s="76"/>
      <c r="H26" s="5">
        <v>3</v>
      </c>
      <c r="I26" s="75"/>
      <c r="J26" s="5" t="s">
        <v>0</v>
      </c>
      <c r="K26" s="79"/>
      <c r="L26" s="80"/>
      <c r="M26" s="5">
        <v>370</v>
      </c>
      <c r="N26" s="5">
        <v>230</v>
      </c>
      <c r="O26" s="10" t="s">
        <v>81</v>
      </c>
      <c r="P26" s="5">
        <v>23700</v>
      </c>
      <c r="Q26" s="5">
        <v>23700</v>
      </c>
      <c r="R26" s="5">
        <v>593</v>
      </c>
      <c r="S26" s="5">
        <v>1102</v>
      </c>
      <c r="T26" s="5">
        <f t="shared" si="0"/>
        <v>1695</v>
      </c>
      <c r="U26" s="5">
        <f t="shared" si="1"/>
        <v>47400</v>
      </c>
      <c r="V26" s="15">
        <f t="shared" si="2"/>
        <v>1791.7199999999998</v>
      </c>
      <c r="W26" s="15">
        <f t="shared" si="3"/>
        <v>3327.48</v>
      </c>
      <c r="X26" s="15">
        <f t="shared" si="4"/>
        <v>5119.2</v>
      </c>
      <c r="Y26" s="64"/>
      <c r="Z26" s="5">
        <v>30300</v>
      </c>
      <c r="AA26" s="5">
        <v>414</v>
      </c>
      <c r="AB26" s="5">
        <v>1718</v>
      </c>
      <c r="AC26" s="54"/>
      <c r="AD26" s="5">
        <v>12</v>
      </c>
      <c r="AE26" s="5">
        <v>35620</v>
      </c>
      <c r="AF26" s="5">
        <v>25700</v>
      </c>
      <c r="AG26" s="25"/>
      <c r="AH26" s="45" t="s">
        <v>55</v>
      </c>
      <c r="AI26" s="87"/>
      <c r="AJ26" s="88"/>
      <c r="AK26" s="5">
        <v>18360</v>
      </c>
      <c r="AL26" s="38" t="s">
        <v>121</v>
      </c>
      <c r="AM26" s="3" t="s">
        <v>114</v>
      </c>
      <c r="AN26" s="5">
        <v>3800</v>
      </c>
      <c r="AO26" s="7"/>
    </row>
    <row r="27" spans="1:41" ht="17.25" thickBot="1">
      <c r="A27" s="25"/>
      <c r="B27" s="25"/>
      <c r="C27" s="25"/>
      <c r="D27" s="25"/>
      <c r="E27" s="75"/>
      <c r="F27" s="5">
        <v>4</v>
      </c>
      <c r="G27" s="76"/>
      <c r="H27" s="5">
        <v>2</v>
      </c>
      <c r="I27" s="75"/>
      <c r="J27" s="5" t="s">
        <v>1</v>
      </c>
      <c r="K27" s="79"/>
      <c r="L27" s="80"/>
      <c r="M27" s="5">
        <v>360</v>
      </c>
      <c r="N27" s="5">
        <v>220</v>
      </c>
      <c r="O27" s="10" t="s">
        <v>82</v>
      </c>
      <c r="P27" s="5">
        <v>23055</v>
      </c>
      <c r="Q27" s="5">
        <v>23055</v>
      </c>
      <c r="R27" s="5">
        <v>577</v>
      </c>
      <c r="S27" s="5">
        <v>1071</v>
      </c>
      <c r="T27" s="5">
        <f t="shared" si="0"/>
        <v>1648</v>
      </c>
      <c r="U27" s="5">
        <f t="shared" si="1"/>
        <v>46110</v>
      </c>
      <c r="V27" s="15">
        <f t="shared" si="2"/>
        <v>1742.9579999999999</v>
      </c>
      <c r="W27" s="15">
        <f t="shared" si="3"/>
        <v>3236.9220000000005</v>
      </c>
      <c r="X27" s="15">
        <f t="shared" si="4"/>
        <v>4979.88</v>
      </c>
      <c r="Y27" s="64"/>
      <c r="Z27" s="20">
        <v>28800</v>
      </c>
      <c r="AA27" s="20">
        <v>393</v>
      </c>
      <c r="AB27" s="20">
        <v>1633</v>
      </c>
      <c r="AC27" s="54"/>
      <c r="AD27" s="5">
        <v>11</v>
      </c>
      <c r="AE27" s="5">
        <v>31690</v>
      </c>
      <c r="AF27" s="5">
        <v>16660</v>
      </c>
      <c r="AG27" s="25"/>
      <c r="AH27" s="27"/>
      <c r="AI27" s="85"/>
      <c r="AJ27" s="85"/>
      <c r="AK27" s="78"/>
      <c r="AL27" s="38"/>
      <c r="AM27" s="3" t="s">
        <v>118</v>
      </c>
      <c r="AN27" s="5">
        <v>13500</v>
      </c>
      <c r="AO27" s="7"/>
    </row>
    <row r="28" spans="1:41" ht="15" thickTop="1">
      <c r="A28" s="25"/>
      <c r="B28" s="25"/>
      <c r="C28" s="25"/>
      <c r="D28" s="25"/>
      <c r="E28" s="75"/>
      <c r="F28" s="5">
        <v>3</v>
      </c>
      <c r="G28" s="76"/>
      <c r="H28" s="5">
        <v>1</v>
      </c>
      <c r="I28" s="75"/>
      <c r="J28" s="5" t="s">
        <v>2</v>
      </c>
      <c r="K28" s="79"/>
      <c r="L28" s="80"/>
      <c r="M28" s="5">
        <v>350</v>
      </c>
      <c r="N28" s="5">
        <v>210</v>
      </c>
      <c r="O28" s="10" t="s">
        <v>83</v>
      </c>
      <c r="P28" s="5">
        <v>22410</v>
      </c>
      <c r="Q28" s="5">
        <v>22410</v>
      </c>
      <c r="R28" s="5">
        <v>561</v>
      </c>
      <c r="S28" s="5">
        <v>1041</v>
      </c>
      <c r="T28" s="5">
        <f t="shared" si="0"/>
        <v>1602</v>
      </c>
      <c r="U28" s="5">
        <f t="shared" si="1"/>
        <v>44820</v>
      </c>
      <c r="V28" s="15">
        <f t="shared" si="2"/>
        <v>1694.1959999999997</v>
      </c>
      <c r="W28" s="15">
        <v>3147</v>
      </c>
      <c r="X28" s="15">
        <f t="shared" si="4"/>
        <v>4840.5599999999995</v>
      </c>
      <c r="Y28" s="64"/>
      <c r="Z28" s="9">
        <v>27600</v>
      </c>
      <c r="AA28" s="9">
        <v>377</v>
      </c>
      <c r="AB28" s="9">
        <v>1565</v>
      </c>
      <c r="AC28" s="54"/>
      <c r="AD28" s="5">
        <v>10</v>
      </c>
      <c r="AE28" s="5">
        <v>29080</v>
      </c>
      <c r="AF28" s="5">
        <v>11400</v>
      </c>
      <c r="AG28" s="25"/>
      <c r="AH28" s="75" t="s">
        <v>96</v>
      </c>
      <c r="AI28" s="75"/>
      <c r="AJ28" s="75"/>
      <c r="AK28" s="75"/>
      <c r="AL28" s="38" t="s">
        <v>124</v>
      </c>
      <c r="AM28" s="3" t="s">
        <v>114</v>
      </c>
      <c r="AN28" s="5">
        <v>3200</v>
      </c>
      <c r="AO28" s="7"/>
    </row>
    <row r="29" spans="1:41" ht="14.25">
      <c r="A29" s="25"/>
      <c r="B29" s="25"/>
      <c r="C29" s="25"/>
      <c r="D29" s="25"/>
      <c r="E29" s="75"/>
      <c r="F29" s="5">
        <v>2</v>
      </c>
      <c r="G29" s="76"/>
      <c r="H29" s="5" t="s">
        <v>0</v>
      </c>
      <c r="I29" s="75"/>
      <c r="J29" s="5" t="s">
        <v>3</v>
      </c>
      <c r="K29" s="79"/>
      <c r="L29" s="80"/>
      <c r="M29" s="5">
        <v>340</v>
      </c>
      <c r="N29" s="5">
        <v>200</v>
      </c>
      <c r="O29" s="10" t="s">
        <v>84</v>
      </c>
      <c r="P29" s="5">
        <v>21765</v>
      </c>
      <c r="Q29" s="5">
        <v>21765</v>
      </c>
      <c r="R29" s="5">
        <v>545</v>
      </c>
      <c r="S29" s="5">
        <v>1011</v>
      </c>
      <c r="T29" s="5">
        <f t="shared" si="0"/>
        <v>1556</v>
      </c>
      <c r="U29" s="5">
        <f t="shared" si="1"/>
        <v>43530</v>
      </c>
      <c r="V29" s="15">
        <f t="shared" si="2"/>
        <v>1645.4339999999997</v>
      </c>
      <c r="W29" s="15">
        <f t="shared" si="3"/>
        <v>3055.806</v>
      </c>
      <c r="X29" s="15">
        <f t="shared" si="4"/>
        <v>4701.24</v>
      </c>
      <c r="Y29" s="64"/>
      <c r="Z29" s="5">
        <v>26400</v>
      </c>
      <c r="AA29" s="5">
        <v>360</v>
      </c>
      <c r="AB29" s="5">
        <v>1497</v>
      </c>
      <c r="AC29" s="54"/>
      <c r="AD29" s="5">
        <v>9</v>
      </c>
      <c r="AE29" s="5">
        <v>25010</v>
      </c>
      <c r="AF29" s="5">
        <v>8440</v>
      </c>
      <c r="AG29" s="25"/>
      <c r="AH29" s="58" t="s">
        <v>6</v>
      </c>
      <c r="AI29" s="58"/>
      <c r="AJ29" s="58"/>
      <c r="AK29" s="5" t="s">
        <v>56</v>
      </c>
      <c r="AL29" s="38"/>
      <c r="AM29" s="3" t="s">
        <v>118</v>
      </c>
      <c r="AN29" s="5">
        <v>18900</v>
      </c>
      <c r="AO29" s="7"/>
    </row>
    <row r="30" spans="1:41" ht="14.25">
      <c r="A30" s="25"/>
      <c r="B30" s="25"/>
      <c r="C30" s="75" t="s">
        <v>11</v>
      </c>
      <c r="D30" s="5">
        <v>6</v>
      </c>
      <c r="E30" s="75"/>
      <c r="F30" s="5">
        <v>1</v>
      </c>
      <c r="G30" s="76"/>
      <c r="H30" s="5" t="s">
        <v>1</v>
      </c>
      <c r="I30" s="75"/>
      <c r="J30" s="5" t="s">
        <v>4</v>
      </c>
      <c r="K30" s="79"/>
      <c r="L30" s="80"/>
      <c r="M30" s="5">
        <v>330</v>
      </c>
      <c r="N30" s="5">
        <v>190</v>
      </c>
      <c r="O30" s="10" t="s">
        <v>85</v>
      </c>
      <c r="P30" s="5">
        <v>21120</v>
      </c>
      <c r="Q30" s="5">
        <v>21120</v>
      </c>
      <c r="R30" s="5">
        <v>528</v>
      </c>
      <c r="S30" s="5">
        <v>982</v>
      </c>
      <c r="T30" s="5">
        <f t="shared" si="0"/>
        <v>1510</v>
      </c>
      <c r="U30" s="5">
        <f t="shared" si="1"/>
        <v>42240</v>
      </c>
      <c r="V30" s="15">
        <f t="shared" si="2"/>
        <v>1596.672</v>
      </c>
      <c r="W30" s="15">
        <f t="shared" si="3"/>
        <v>2965.248</v>
      </c>
      <c r="X30" s="15">
        <f t="shared" si="4"/>
        <v>4561.92</v>
      </c>
      <c r="Y30" s="64"/>
      <c r="Z30" s="5">
        <v>25200</v>
      </c>
      <c r="AA30" s="5">
        <v>344</v>
      </c>
      <c r="AB30" s="5">
        <v>1429</v>
      </c>
      <c r="AC30" s="54"/>
      <c r="AD30" s="5">
        <v>8</v>
      </c>
      <c r="AE30" s="5">
        <v>23980</v>
      </c>
      <c r="AF30" s="5">
        <v>6540</v>
      </c>
      <c r="AG30" s="25"/>
      <c r="AH30" s="86" t="s">
        <v>52</v>
      </c>
      <c r="AI30" s="58"/>
      <c r="AJ30" s="58"/>
      <c r="AK30" s="5">
        <v>4990</v>
      </c>
      <c r="AL30" s="38"/>
      <c r="AM30" s="3" t="s">
        <v>122</v>
      </c>
      <c r="AN30" s="5">
        <v>7300</v>
      </c>
      <c r="AO30" s="7"/>
    </row>
    <row r="31" spans="1:41" ht="14.25">
      <c r="A31" s="25"/>
      <c r="B31" s="25"/>
      <c r="C31" s="75"/>
      <c r="D31" s="5">
        <v>5</v>
      </c>
      <c r="E31" s="75"/>
      <c r="F31" s="5" t="s">
        <v>0</v>
      </c>
      <c r="G31" s="76"/>
      <c r="H31" s="5" t="s">
        <v>2</v>
      </c>
      <c r="I31" s="27"/>
      <c r="J31" s="28"/>
      <c r="K31" s="79"/>
      <c r="L31" s="80"/>
      <c r="M31" s="5">
        <v>320</v>
      </c>
      <c r="N31" s="5">
        <v>180</v>
      </c>
      <c r="O31" s="10" t="s">
        <v>86</v>
      </c>
      <c r="P31" s="5">
        <v>20470</v>
      </c>
      <c r="Q31" s="5">
        <v>20470</v>
      </c>
      <c r="R31" s="5">
        <v>512</v>
      </c>
      <c r="S31" s="5">
        <v>952</v>
      </c>
      <c r="T31" s="5">
        <f t="shared" si="0"/>
        <v>1464</v>
      </c>
      <c r="U31" s="5">
        <f t="shared" si="1"/>
        <v>40940</v>
      </c>
      <c r="V31" s="15">
        <f t="shared" si="2"/>
        <v>1547.5319999999997</v>
      </c>
      <c r="W31" s="15">
        <f t="shared" si="3"/>
        <v>2873.988</v>
      </c>
      <c r="X31" s="15">
        <f t="shared" si="4"/>
        <v>4421.5199999999995</v>
      </c>
      <c r="Y31" s="64"/>
      <c r="Z31" s="5">
        <v>24000</v>
      </c>
      <c r="AA31" s="5">
        <v>328</v>
      </c>
      <c r="AB31" s="5">
        <v>1361</v>
      </c>
      <c r="AC31" s="54"/>
      <c r="AD31" s="5">
        <v>7</v>
      </c>
      <c r="AE31" s="5">
        <v>21070</v>
      </c>
      <c r="AF31" s="5">
        <v>4990</v>
      </c>
      <c r="AG31" s="25"/>
      <c r="AH31" s="86" t="s">
        <v>94</v>
      </c>
      <c r="AI31" s="58"/>
      <c r="AJ31" s="58"/>
      <c r="AK31" s="5">
        <v>4090</v>
      </c>
      <c r="AL31" s="38"/>
      <c r="AM31" s="3" t="s">
        <v>123</v>
      </c>
      <c r="AN31" s="5">
        <v>1500</v>
      </c>
      <c r="AO31" s="7"/>
    </row>
    <row r="32" spans="1:41" ht="15" thickBot="1">
      <c r="A32" s="25"/>
      <c r="B32" s="25"/>
      <c r="C32" s="75"/>
      <c r="D32" s="5">
        <v>4</v>
      </c>
      <c r="E32" s="75"/>
      <c r="F32" s="5" t="s">
        <v>1</v>
      </c>
      <c r="G32" s="76"/>
      <c r="H32" s="5" t="s">
        <v>3</v>
      </c>
      <c r="I32" s="46"/>
      <c r="J32" s="47"/>
      <c r="K32" s="79"/>
      <c r="L32" s="80"/>
      <c r="M32" s="5">
        <v>310</v>
      </c>
      <c r="N32" s="5">
        <v>170</v>
      </c>
      <c r="O32" s="10" t="s">
        <v>87</v>
      </c>
      <c r="P32" s="5">
        <v>19825</v>
      </c>
      <c r="Q32" s="5">
        <v>19825</v>
      </c>
      <c r="R32" s="5">
        <v>496</v>
      </c>
      <c r="S32" s="5">
        <v>921</v>
      </c>
      <c r="T32" s="5">
        <f t="shared" si="0"/>
        <v>1417</v>
      </c>
      <c r="U32" s="5">
        <f t="shared" si="1"/>
        <v>39650</v>
      </c>
      <c r="V32" s="15">
        <f t="shared" si="2"/>
        <v>1498.7699999999998</v>
      </c>
      <c r="W32" s="15">
        <f t="shared" si="3"/>
        <v>2783.4300000000003</v>
      </c>
      <c r="X32" s="15">
        <f t="shared" si="4"/>
        <v>4282.2</v>
      </c>
      <c r="Y32" s="64"/>
      <c r="Z32" s="20">
        <v>22800</v>
      </c>
      <c r="AA32" s="20">
        <v>311</v>
      </c>
      <c r="AB32" s="20">
        <v>1293</v>
      </c>
      <c r="AC32" s="54"/>
      <c r="AD32" s="5">
        <v>6</v>
      </c>
      <c r="AE32" s="5">
        <v>20180</v>
      </c>
      <c r="AF32" s="5">
        <v>4090</v>
      </c>
      <c r="AG32" s="25"/>
      <c r="AH32" s="86" t="s">
        <v>53</v>
      </c>
      <c r="AI32" s="58"/>
      <c r="AJ32" s="58"/>
      <c r="AK32" s="5">
        <v>3630</v>
      </c>
      <c r="AL32" s="3" t="s">
        <v>125</v>
      </c>
      <c r="AM32" s="3" t="s">
        <v>127</v>
      </c>
      <c r="AN32" s="5">
        <v>500</v>
      </c>
      <c r="AO32" s="7"/>
    </row>
    <row r="33" spans="1:41" ht="15" thickTop="1">
      <c r="A33" s="25"/>
      <c r="B33" s="25"/>
      <c r="C33" s="75"/>
      <c r="D33" s="5">
        <v>3</v>
      </c>
      <c r="E33" s="75"/>
      <c r="F33" s="5" t="s">
        <v>2</v>
      </c>
      <c r="G33" s="62"/>
      <c r="H33" s="5" t="s">
        <v>4</v>
      </c>
      <c r="I33" s="46"/>
      <c r="J33" s="47"/>
      <c r="K33" s="79"/>
      <c r="L33" s="80"/>
      <c r="M33" s="5">
        <v>300</v>
      </c>
      <c r="N33" s="5">
        <v>160</v>
      </c>
      <c r="O33" s="10" t="s">
        <v>88</v>
      </c>
      <c r="P33" s="5">
        <v>19180</v>
      </c>
      <c r="Q33" s="5">
        <v>19180</v>
      </c>
      <c r="R33" s="5">
        <v>480</v>
      </c>
      <c r="S33" s="5">
        <v>891</v>
      </c>
      <c r="T33" s="5">
        <f t="shared" si="0"/>
        <v>1371</v>
      </c>
      <c r="U33" s="5">
        <f t="shared" si="1"/>
        <v>38360</v>
      </c>
      <c r="V33" s="15">
        <f t="shared" si="2"/>
        <v>1450.008</v>
      </c>
      <c r="W33" s="15">
        <f t="shared" si="3"/>
        <v>2692.8720000000003</v>
      </c>
      <c r="X33" s="15">
        <f t="shared" si="4"/>
        <v>4142.88</v>
      </c>
      <c r="Y33" s="64"/>
      <c r="Z33" s="9">
        <v>21900</v>
      </c>
      <c r="AA33" s="9">
        <v>299</v>
      </c>
      <c r="AB33" s="9">
        <v>1242</v>
      </c>
      <c r="AC33" s="54"/>
      <c r="AD33" s="5">
        <v>5</v>
      </c>
      <c r="AE33" s="5">
        <v>18350</v>
      </c>
      <c r="AF33" s="5">
        <v>3630</v>
      </c>
      <c r="AG33" s="25"/>
      <c r="AH33" s="45" t="s">
        <v>135</v>
      </c>
      <c r="AI33" s="87"/>
      <c r="AJ33" s="87"/>
      <c r="AK33" s="88"/>
      <c r="AL33" s="3" t="s">
        <v>126</v>
      </c>
      <c r="AM33" s="3" t="s">
        <v>127</v>
      </c>
      <c r="AN33" s="5">
        <v>500</v>
      </c>
      <c r="AO33" s="7"/>
    </row>
    <row r="34" spans="1:41" ht="16.5">
      <c r="A34" s="25"/>
      <c r="B34" s="25"/>
      <c r="C34" s="75"/>
      <c r="D34" s="5">
        <v>2</v>
      </c>
      <c r="E34" s="75"/>
      <c r="F34" s="5" t="s">
        <v>3</v>
      </c>
      <c r="G34" s="77"/>
      <c r="H34" s="78"/>
      <c r="I34" s="46"/>
      <c r="J34" s="47"/>
      <c r="K34" s="79"/>
      <c r="L34" s="80"/>
      <c r="M34" s="5">
        <v>290</v>
      </c>
      <c r="N34" s="5">
        <v>150</v>
      </c>
      <c r="O34" s="10" t="s">
        <v>89</v>
      </c>
      <c r="P34" s="5">
        <v>18535</v>
      </c>
      <c r="Q34" s="5">
        <v>18535</v>
      </c>
      <c r="R34" s="5">
        <v>464</v>
      </c>
      <c r="S34" s="5">
        <v>861</v>
      </c>
      <c r="T34" s="5">
        <f t="shared" si="0"/>
        <v>1325</v>
      </c>
      <c r="U34" s="5">
        <f t="shared" si="1"/>
        <v>37070</v>
      </c>
      <c r="V34" s="15">
        <f t="shared" si="2"/>
        <v>1401.2459999999999</v>
      </c>
      <c r="W34" s="15">
        <v>2603</v>
      </c>
      <c r="X34" s="15">
        <f t="shared" si="4"/>
        <v>4003.56</v>
      </c>
      <c r="Y34" s="64"/>
      <c r="Z34" s="5">
        <v>21000</v>
      </c>
      <c r="AA34" s="5">
        <v>287</v>
      </c>
      <c r="AB34" s="5">
        <v>1191</v>
      </c>
      <c r="AC34" s="54"/>
      <c r="AD34" s="5">
        <v>4</v>
      </c>
      <c r="AE34" s="5">
        <v>17530</v>
      </c>
      <c r="AF34" s="5"/>
      <c r="AG34" s="25"/>
      <c r="AH34" s="109" t="s">
        <v>142</v>
      </c>
      <c r="AI34" s="110"/>
      <c r="AJ34" s="110"/>
      <c r="AK34" s="111"/>
      <c r="AL34" s="31"/>
      <c r="AM34" s="32"/>
      <c r="AN34" s="33"/>
      <c r="AO34" s="7"/>
    </row>
    <row r="35" spans="1:41" ht="14.25">
      <c r="A35" s="75" t="s">
        <v>15</v>
      </c>
      <c r="B35" s="5">
        <v>6</v>
      </c>
      <c r="C35" s="75"/>
      <c r="D35" s="5">
        <v>1</v>
      </c>
      <c r="E35" s="75"/>
      <c r="F35" s="5" t="s">
        <v>4</v>
      </c>
      <c r="G35" s="79"/>
      <c r="H35" s="80"/>
      <c r="I35" s="46"/>
      <c r="J35" s="47"/>
      <c r="K35" s="79"/>
      <c r="L35" s="80"/>
      <c r="M35" s="5">
        <v>280</v>
      </c>
      <c r="N35" s="5">
        <v>140</v>
      </c>
      <c r="O35" s="10" t="s">
        <v>58</v>
      </c>
      <c r="P35" s="5">
        <v>17890</v>
      </c>
      <c r="Q35" s="5">
        <v>17890</v>
      </c>
      <c r="R35" s="5">
        <v>448</v>
      </c>
      <c r="S35" s="5">
        <v>831</v>
      </c>
      <c r="T35" s="5">
        <f t="shared" si="0"/>
        <v>1279</v>
      </c>
      <c r="U35" s="5">
        <f t="shared" si="1"/>
        <v>35780</v>
      </c>
      <c r="V35" s="15">
        <f t="shared" si="2"/>
        <v>1352.484</v>
      </c>
      <c r="W35" s="15">
        <f t="shared" si="3"/>
        <v>2511.756</v>
      </c>
      <c r="X35" s="15">
        <f t="shared" si="4"/>
        <v>3864.24</v>
      </c>
      <c r="Y35" s="64"/>
      <c r="Z35" s="5">
        <v>20100</v>
      </c>
      <c r="AA35" s="5">
        <v>274</v>
      </c>
      <c r="AB35" s="5">
        <v>1140</v>
      </c>
      <c r="AC35" s="54"/>
      <c r="AD35" s="5">
        <v>3</v>
      </c>
      <c r="AE35" s="5">
        <v>17310</v>
      </c>
      <c r="AF35" s="5"/>
      <c r="AG35" s="25"/>
      <c r="AH35" s="112"/>
      <c r="AI35" s="113"/>
      <c r="AJ35" s="113"/>
      <c r="AK35" s="114"/>
      <c r="AL35" s="34" t="s">
        <v>133</v>
      </c>
      <c r="AM35" s="35"/>
      <c r="AN35" s="36"/>
      <c r="AO35" s="7"/>
    </row>
    <row r="36" spans="1:41" ht="14.25">
      <c r="A36" s="75"/>
      <c r="B36" s="5">
        <v>5</v>
      </c>
      <c r="C36" s="75"/>
      <c r="D36" s="5" t="s">
        <v>0</v>
      </c>
      <c r="E36" s="27"/>
      <c r="F36" s="28"/>
      <c r="G36" s="79"/>
      <c r="H36" s="80"/>
      <c r="I36" s="46"/>
      <c r="J36" s="47"/>
      <c r="K36" s="79"/>
      <c r="L36" s="80"/>
      <c r="M36" s="5">
        <v>270</v>
      </c>
      <c r="N36" s="5">
        <v>130</v>
      </c>
      <c r="O36" s="50"/>
      <c r="P36" s="5">
        <v>17240</v>
      </c>
      <c r="Q36" s="5">
        <v>17240</v>
      </c>
      <c r="R36" s="5">
        <v>432</v>
      </c>
      <c r="S36" s="5">
        <v>801</v>
      </c>
      <c r="T36" s="5">
        <f t="shared" si="0"/>
        <v>1233</v>
      </c>
      <c r="U36" s="5">
        <f t="shared" si="1"/>
        <v>34480</v>
      </c>
      <c r="V36" s="15">
        <f t="shared" si="2"/>
        <v>1303.344</v>
      </c>
      <c r="W36" s="15">
        <v>2421</v>
      </c>
      <c r="X36" s="15">
        <f t="shared" si="4"/>
        <v>3723.84</v>
      </c>
      <c r="Y36" s="64"/>
      <c r="Z36" s="5">
        <v>19200</v>
      </c>
      <c r="AA36" s="5">
        <v>262</v>
      </c>
      <c r="AB36" s="5">
        <v>1089</v>
      </c>
      <c r="AC36" s="54"/>
      <c r="AD36" s="5">
        <v>2</v>
      </c>
      <c r="AE36" s="5">
        <v>17250</v>
      </c>
      <c r="AF36" s="5"/>
      <c r="AG36" s="25"/>
      <c r="AH36" s="112"/>
      <c r="AI36" s="113"/>
      <c r="AJ36" s="113"/>
      <c r="AK36" s="114"/>
      <c r="AL36" s="34"/>
      <c r="AM36" s="35"/>
      <c r="AN36" s="36"/>
      <c r="AO36" s="7"/>
    </row>
    <row r="37" spans="1:41" ht="14.25">
      <c r="A37" s="75"/>
      <c r="B37" s="5">
        <v>4</v>
      </c>
      <c r="C37" s="75"/>
      <c r="D37" s="5" t="s">
        <v>1</v>
      </c>
      <c r="E37" s="46"/>
      <c r="F37" s="47"/>
      <c r="G37" s="79"/>
      <c r="H37" s="80"/>
      <c r="I37" s="46"/>
      <c r="J37" s="47"/>
      <c r="K37" s="79"/>
      <c r="L37" s="80"/>
      <c r="M37" s="5">
        <v>260</v>
      </c>
      <c r="N37" s="5">
        <v>120</v>
      </c>
      <c r="O37" s="51"/>
      <c r="P37" s="5">
        <v>16595</v>
      </c>
      <c r="Q37" s="5">
        <v>16595</v>
      </c>
      <c r="R37" s="5">
        <v>415</v>
      </c>
      <c r="S37" s="5">
        <v>772</v>
      </c>
      <c r="T37" s="5">
        <f t="shared" si="0"/>
        <v>1187</v>
      </c>
      <c r="U37" s="5">
        <f t="shared" si="1"/>
        <v>33190</v>
      </c>
      <c r="V37" s="15">
        <f t="shared" si="2"/>
        <v>1254.5819999999999</v>
      </c>
      <c r="W37" s="15">
        <f t="shared" si="3"/>
        <v>2329.938</v>
      </c>
      <c r="X37" s="15">
        <f t="shared" si="4"/>
        <v>3584.52</v>
      </c>
      <c r="Y37" s="64"/>
      <c r="Z37" s="5">
        <v>18300</v>
      </c>
      <c r="AA37" s="5">
        <v>250</v>
      </c>
      <c r="AB37" s="5">
        <v>1037</v>
      </c>
      <c r="AC37" s="54"/>
      <c r="AD37" s="5">
        <v>1</v>
      </c>
      <c r="AE37" s="5">
        <v>17190</v>
      </c>
      <c r="AF37" s="5"/>
      <c r="AG37" s="25"/>
      <c r="AH37" s="112"/>
      <c r="AI37" s="115"/>
      <c r="AJ37" s="115"/>
      <c r="AK37" s="114"/>
      <c r="AL37" s="34"/>
      <c r="AM37" s="35"/>
      <c r="AN37" s="36"/>
      <c r="AO37" s="7"/>
    </row>
    <row r="38" spans="1:46" ht="16.5">
      <c r="A38" s="75"/>
      <c r="B38" s="5">
        <v>3</v>
      </c>
      <c r="C38" s="75"/>
      <c r="D38" s="5" t="s">
        <v>2</v>
      </c>
      <c r="E38" s="46"/>
      <c r="F38" s="47"/>
      <c r="G38" s="79"/>
      <c r="H38" s="80"/>
      <c r="I38" s="46"/>
      <c r="J38" s="47"/>
      <c r="K38" s="79"/>
      <c r="L38" s="80"/>
      <c r="M38" s="5">
        <v>250</v>
      </c>
      <c r="N38" s="5">
        <v>110</v>
      </c>
      <c r="O38" s="51"/>
      <c r="P38" s="5">
        <v>15950</v>
      </c>
      <c r="Q38" s="5">
        <v>15950</v>
      </c>
      <c r="R38" s="5">
        <v>399</v>
      </c>
      <c r="S38" s="5">
        <v>741</v>
      </c>
      <c r="T38" s="5">
        <f t="shared" si="0"/>
        <v>1140</v>
      </c>
      <c r="U38" s="5">
        <f t="shared" si="1"/>
        <v>31900</v>
      </c>
      <c r="V38" s="15">
        <f t="shared" si="2"/>
        <v>1205.82</v>
      </c>
      <c r="W38" s="15">
        <f t="shared" si="3"/>
        <v>2239.38</v>
      </c>
      <c r="X38" s="15">
        <f t="shared" si="4"/>
        <v>3445.2</v>
      </c>
      <c r="Y38" s="64"/>
      <c r="Z38" s="5">
        <v>17400</v>
      </c>
      <c r="AA38" s="5">
        <v>238</v>
      </c>
      <c r="AB38" s="5">
        <v>986</v>
      </c>
      <c r="AC38" s="54"/>
      <c r="AD38" s="5" t="s">
        <v>50</v>
      </c>
      <c r="AE38" s="5">
        <v>17190</v>
      </c>
      <c r="AF38" s="5"/>
      <c r="AG38" s="25"/>
      <c r="AH38" s="116"/>
      <c r="AI38" s="117"/>
      <c r="AJ38" s="117"/>
      <c r="AK38" s="118"/>
      <c r="AL38" s="34"/>
      <c r="AM38" s="35"/>
      <c r="AN38" s="36"/>
      <c r="AO38" s="7"/>
      <c r="AP38" s="7"/>
      <c r="AQ38" s="18"/>
      <c r="AR38" s="17"/>
      <c r="AS38" s="17"/>
      <c r="AT38" s="7"/>
    </row>
    <row r="39" spans="1:46" ht="16.5">
      <c r="A39" s="75"/>
      <c r="B39" s="5">
        <v>2</v>
      </c>
      <c r="C39" s="75"/>
      <c r="D39" s="5" t="s">
        <v>3</v>
      </c>
      <c r="E39" s="46"/>
      <c r="F39" s="47"/>
      <c r="G39" s="79"/>
      <c r="H39" s="80"/>
      <c r="I39" s="46"/>
      <c r="J39" s="47"/>
      <c r="K39" s="79"/>
      <c r="L39" s="80"/>
      <c r="M39" s="5">
        <v>240</v>
      </c>
      <c r="N39" s="5">
        <v>100</v>
      </c>
      <c r="O39" s="51"/>
      <c r="P39" s="5">
        <v>15305</v>
      </c>
      <c r="Q39" s="5">
        <v>15305</v>
      </c>
      <c r="R39" s="5">
        <v>383</v>
      </c>
      <c r="S39" s="5">
        <v>711</v>
      </c>
      <c r="T39" s="5">
        <f t="shared" si="0"/>
        <v>1094</v>
      </c>
      <c r="U39" s="5">
        <f t="shared" si="1"/>
        <v>30610</v>
      </c>
      <c r="V39" s="15">
        <f t="shared" si="2"/>
        <v>1157.058</v>
      </c>
      <c r="W39" s="15">
        <f t="shared" si="3"/>
        <v>2148.822</v>
      </c>
      <c r="X39" s="15">
        <f t="shared" si="4"/>
        <v>3305.88</v>
      </c>
      <c r="Y39" s="64"/>
      <c r="Z39" s="5">
        <v>16500</v>
      </c>
      <c r="AA39" s="5">
        <v>225</v>
      </c>
      <c r="AB39" s="5">
        <v>935</v>
      </c>
      <c r="AC39" s="54"/>
      <c r="AD39" s="5" t="s">
        <v>30</v>
      </c>
      <c r="AE39" s="5">
        <v>14940</v>
      </c>
      <c r="AF39" s="5"/>
      <c r="AG39" s="25"/>
      <c r="AH39" s="83" t="s">
        <v>97</v>
      </c>
      <c r="AI39" s="83"/>
      <c r="AJ39" s="83"/>
      <c r="AK39" s="83"/>
      <c r="AL39" s="34"/>
      <c r="AM39" s="35"/>
      <c r="AN39" s="36"/>
      <c r="AO39" s="7"/>
      <c r="AP39" s="7"/>
      <c r="AQ39" s="17"/>
      <c r="AR39" s="17"/>
      <c r="AS39" s="17"/>
      <c r="AT39" s="7"/>
    </row>
    <row r="40" spans="1:46" ht="16.5">
      <c r="A40" s="75"/>
      <c r="B40" s="5">
        <v>1</v>
      </c>
      <c r="C40" s="75"/>
      <c r="D40" s="5" t="s">
        <v>4</v>
      </c>
      <c r="E40" s="46"/>
      <c r="F40" s="47"/>
      <c r="G40" s="79"/>
      <c r="H40" s="80"/>
      <c r="I40" s="46"/>
      <c r="J40" s="47"/>
      <c r="K40" s="79"/>
      <c r="L40" s="80"/>
      <c r="M40" s="5">
        <v>230</v>
      </c>
      <c r="N40" s="5">
        <v>90</v>
      </c>
      <c r="O40" s="51"/>
      <c r="P40" s="5">
        <v>14660</v>
      </c>
      <c r="Q40" s="5">
        <v>14660</v>
      </c>
      <c r="R40" s="5">
        <v>367</v>
      </c>
      <c r="S40" s="5">
        <v>681</v>
      </c>
      <c r="T40" s="5">
        <f t="shared" si="0"/>
        <v>1048</v>
      </c>
      <c r="U40" s="5">
        <f t="shared" si="1"/>
        <v>29320</v>
      </c>
      <c r="V40" s="15">
        <f t="shared" si="2"/>
        <v>1108.2959999999998</v>
      </c>
      <c r="W40" s="15">
        <v>2059</v>
      </c>
      <c r="X40" s="15">
        <f t="shared" si="4"/>
        <v>3166.56</v>
      </c>
      <c r="Y40" s="65"/>
      <c r="Z40" s="5">
        <v>15840</v>
      </c>
      <c r="AA40" s="5">
        <v>216</v>
      </c>
      <c r="AB40" s="5">
        <v>898</v>
      </c>
      <c r="AC40" s="55"/>
      <c r="AD40" s="5" t="s">
        <v>31</v>
      </c>
      <c r="AE40" s="5">
        <v>14660</v>
      </c>
      <c r="AF40" s="5"/>
      <c r="AG40" s="25"/>
      <c r="AH40" s="84"/>
      <c r="AI40" s="84"/>
      <c r="AJ40" s="84"/>
      <c r="AK40" s="84"/>
      <c r="AL40" s="34"/>
      <c r="AM40" s="35"/>
      <c r="AN40" s="36"/>
      <c r="AO40" s="7"/>
      <c r="AP40" s="7"/>
      <c r="AQ40" s="17"/>
      <c r="AR40" s="17"/>
      <c r="AS40" s="17"/>
      <c r="AT40" s="7"/>
    </row>
    <row r="41" spans="1:46" ht="14.25" customHeight="1">
      <c r="A41" s="75"/>
      <c r="B41" s="5" t="s">
        <v>13</v>
      </c>
      <c r="C41" s="27"/>
      <c r="D41" s="28"/>
      <c r="E41" s="46"/>
      <c r="F41" s="47"/>
      <c r="G41" s="79"/>
      <c r="H41" s="80"/>
      <c r="I41" s="46"/>
      <c r="J41" s="47"/>
      <c r="K41" s="79"/>
      <c r="L41" s="80"/>
      <c r="M41" s="5">
        <v>220</v>
      </c>
      <c r="N41" s="50"/>
      <c r="O41" s="56"/>
      <c r="P41" s="5">
        <v>14010</v>
      </c>
      <c r="Q41" s="5">
        <v>14010</v>
      </c>
      <c r="R41" s="5">
        <v>351</v>
      </c>
      <c r="S41" s="5">
        <v>651</v>
      </c>
      <c r="T41" s="5">
        <f t="shared" si="0"/>
        <v>1002</v>
      </c>
      <c r="U41" s="5">
        <f t="shared" si="1"/>
        <v>28020</v>
      </c>
      <c r="V41" s="15">
        <f t="shared" si="2"/>
        <v>1059.156</v>
      </c>
      <c r="W41" s="15">
        <f t="shared" si="3"/>
        <v>1967.004</v>
      </c>
      <c r="X41" s="15">
        <f t="shared" si="4"/>
        <v>3026.16</v>
      </c>
      <c r="Y41" s="66" t="s">
        <v>130</v>
      </c>
      <c r="Z41" s="67"/>
      <c r="AA41" s="67"/>
      <c r="AB41" s="67"/>
      <c r="AC41" s="67"/>
      <c r="AD41" s="67"/>
      <c r="AE41" s="67"/>
      <c r="AF41" s="68"/>
      <c r="AG41" s="25"/>
      <c r="AH41" s="83" t="s">
        <v>132</v>
      </c>
      <c r="AI41" s="83"/>
      <c r="AJ41" s="83"/>
      <c r="AK41" s="83"/>
      <c r="AL41" s="34"/>
      <c r="AM41" s="35"/>
      <c r="AN41" s="36"/>
      <c r="AO41" s="7"/>
      <c r="AP41" s="7"/>
      <c r="AQ41" s="17"/>
      <c r="AR41" s="17"/>
      <c r="AS41" s="17"/>
      <c r="AT41" s="7"/>
    </row>
    <row r="42" spans="1:46" ht="14.25" customHeight="1">
      <c r="A42" s="75"/>
      <c r="B42" s="5" t="s">
        <v>14</v>
      </c>
      <c r="C42" s="46"/>
      <c r="D42" s="47"/>
      <c r="E42" s="46"/>
      <c r="F42" s="47"/>
      <c r="G42" s="79"/>
      <c r="H42" s="80"/>
      <c r="I42" s="46"/>
      <c r="J42" s="47"/>
      <c r="K42" s="79"/>
      <c r="L42" s="80"/>
      <c r="M42" s="5">
        <v>210</v>
      </c>
      <c r="N42" s="51"/>
      <c r="O42" s="56"/>
      <c r="P42" s="5">
        <v>13555</v>
      </c>
      <c r="Q42" s="5">
        <v>13555</v>
      </c>
      <c r="R42" s="5">
        <v>339</v>
      </c>
      <c r="S42" s="5">
        <v>630</v>
      </c>
      <c r="T42" s="5">
        <f t="shared" si="0"/>
        <v>969</v>
      </c>
      <c r="U42" s="5">
        <f t="shared" si="1"/>
        <v>27110</v>
      </c>
      <c r="V42" s="15">
        <f t="shared" si="2"/>
        <v>1024.758</v>
      </c>
      <c r="W42" s="15">
        <f t="shared" si="3"/>
        <v>1903.122</v>
      </c>
      <c r="X42" s="15">
        <f t="shared" si="4"/>
        <v>2927.88</v>
      </c>
      <c r="Y42" s="69"/>
      <c r="Z42" s="70"/>
      <c r="AA42" s="70"/>
      <c r="AB42" s="70"/>
      <c r="AC42" s="70"/>
      <c r="AD42" s="70"/>
      <c r="AE42" s="70"/>
      <c r="AF42" s="71"/>
      <c r="AG42" s="25"/>
      <c r="AH42" s="84"/>
      <c r="AI42" s="84"/>
      <c r="AJ42" s="84"/>
      <c r="AK42" s="84"/>
      <c r="AL42" s="34"/>
      <c r="AM42" s="35"/>
      <c r="AN42" s="36"/>
      <c r="AO42" s="7"/>
      <c r="AP42" s="7"/>
      <c r="AQ42" s="17"/>
      <c r="AR42" s="17"/>
      <c r="AS42" s="17"/>
      <c r="AT42" s="7"/>
    </row>
    <row r="43" spans="1:46" ht="14.25" customHeight="1">
      <c r="A43" s="75"/>
      <c r="B43" s="5" t="s">
        <v>0</v>
      </c>
      <c r="C43" s="46"/>
      <c r="D43" s="47"/>
      <c r="E43" s="46"/>
      <c r="F43" s="47"/>
      <c r="G43" s="79"/>
      <c r="H43" s="80"/>
      <c r="I43" s="46"/>
      <c r="J43" s="47"/>
      <c r="K43" s="79"/>
      <c r="L43" s="80"/>
      <c r="M43" s="5">
        <v>200</v>
      </c>
      <c r="N43" s="51"/>
      <c r="O43" s="56"/>
      <c r="P43" s="5">
        <v>13100</v>
      </c>
      <c r="Q43" s="5">
        <v>13100</v>
      </c>
      <c r="R43" s="5">
        <v>328</v>
      </c>
      <c r="S43" s="5">
        <v>609</v>
      </c>
      <c r="T43" s="5">
        <f t="shared" si="0"/>
        <v>937</v>
      </c>
      <c r="U43" s="5">
        <f t="shared" si="1"/>
        <v>26200</v>
      </c>
      <c r="V43" s="15">
        <v>991</v>
      </c>
      <c r="W43" s="15">
        <f t="shared" si="3"/>
        <v>1838.6</v>
      </c>
      <c r="X43" s="15">
        <f t="shared" si="4"/>
        <v>2829.6</v>
      </c>
      <c r="Y43" s="69"/>
      <c r="Z43" s="70"/>
      <c r="AA43" s="70"/>
      <c r="AB43" s="70"/>
      <c r="AC43" s="70"/>
      <c r="AD43" s="70"/>
      <c r="AE43" s="70"/>
      <c r="AF43" s="71"/>
      <c r="AG43" s="25"/>
      <c r="AH43" s="25" t="s">
        <v>129</v>
      </c>
      <c r="AI43" s="25"/>
      <c r="AJ43" s="25"/>
      <c r="AK43" s="25"/>
      <c r="AL43" s="34"/>
      <c r="AM43" s="35"/>
      <c r="AN43" s="36"/>
      <c r="AO43" s="7"/>
      <c r="AP43" s="7"/>
      <c r="AQ43" s="17"/>
      <c r="AR43" s="17"/>
      <c r="AS43" s="17"/>
      <c r="AT43" s="7"/>
    </row>
    <row r="44" spans="1:46" ht="14.25" customHeight="1">
      <c r="A44" s="75"/>
      <c r="B44" s="5" t="s">
        <v>1</v>
      </c>
      <c r="C44" s="46"/>
      <c r="D44" s="47"/>
      <c r="E44" s="46"/>
      <c r="F44" s="47"/>
      <c r="G44" s="79"/>
      <c r="H44" s="80"/>
      <c r="I44" s="46"/>
      <c r="J44" s="47"/>
      <c r="K44" s="79"/>
      <c r="L44" s="80"/>
      <c r="M44" s="5">
        <v>190</v>
      </c>
      <c r="N44" s="51"/>
      <c r="O44" s="56"/>
      <c r="P44" s="5">
        <v>12645</v>
      </c>
      <c r="Q44" s="5">
        <v>12645</v>
      </c>
      <c r="R44" s="5">
        <v>316</v>
      </c>
      <c r="S44" s="5">
        <v>588</v>
      </c>
      <c r="T44" s="5">
        <f t="shared" si="0"/>
        <v>904</v>
      </c>
      <c r="U44" s="5">
        <f t="shared" si="1"/>
        <v>25290</v>
      </c>
      <c r="V44" s="15">
        <f t="shared" si="2"/>
        <v>955.962</v>
      </c>
      <c r="W44" s="15">
        <f t="shared" si="3"/>
        <v>1775.3580000000002</v>
      </c>
      <c r="X44" s="15">
        <f t="shared" si="4"/>
        <v>2731.32</v>
      </c>
      <c r="Y44" s="69"/>
      <c r="Z44" s="70"/>
      <c r="AA44" s="70"/>
      <c r="AB44" s="70"/>
      <c r="AC44" s="70"/>
      <c r="AD44" s="70"/>
      <c r="AE44" s="70"/>
      <c r="AF44" s="71"/>
      <c r="AG44" s="25"/>
      <c r="AH44" s="25" t="s">
        <v>54</v>
      </c>
      <c r="AI44" s="25"/>
      <c r="AJ44" s="25"/>
      <c r="AK44" s="25"/>
      <c r="AL44" s="37"/>
      <c r="AM44" s="32"/>
      <c r="AN44" s="33"/>
      <c r="AO44" s="7"/>
      <c r="AP44" s="7"/>
      <c r="AQ44" s="17"/>
      <c r="AR44" s="17"/>
      <c r="AS44" s="17"/>
      <c r="AT44" s="7"/>
    </row>
    <row r="45" spans="1:46" ht="14.25" customHeight="1">
      <c r="A45" s="75"/>
      <c r="B45" s="5" t="s">
        <v>2</v>
      </c>
      <c r="C45" s="46"/>
      <c r="D45" s="47"/>
      <c r="E45" s="46"/>
      <c r="F45" s="47"/>
      <c r="G45" s="79"/>
      <c r="H45" s="80"/>
      <c r="I45" s="46"/>
      <c r="J45" s="47"/>
      <c r="K45" s="79"/>
      <c r="L45" s="80"/>
      <c r="M45" s="5">
        <v>180</v>
      </c>
      <c r="N45" s="51"/>
      <c r="O45" s="56"/>
      <c r="P45" s="5">
        <v>12190</v>
      </c>
      <c r="Q45" s="5">
        <v>12190</v>
      </c>
      <c r="R45" s="5">
        <v>305</v>
      </c>
      <c r="S45" s="5">
        <v>567</v>
      </c>
      <c r="T45" s="5">
        <f t="shared" si="0"/>
        <v>872</v>
      </c>
      <c r="U45" s="5">
        <f t="shared" si="1"/>
        <v>24380</v>
      </c>
      <c r="V45" s="15">
        <f t="shared" si="2"/>
        <v>921.564</v>
      </c>
      <c r="W45" s="15">
        <f t="shared" si="3"/>
        <v>1711.476</v>
      </c>
      <c r="X45" s="15">
        <f t="shared" si="4"/>
        <v>2633.04</v>
      </c>
      <c r="Y45" s="69"/>
      <c r="Z45" s="70"/>
      <c r="AA45" s="70"/>
      <c r="AB45" s="70"/>
      <c r="AC45" s="70"/>
      <c r="AD45" s="70"/>
      <c r="AE45" s="70"/>
      <c r="AF45" s="71"/>
      <c r="AG45" s="25"/>
      <c r="AH45" s="34" t="s">
        <v>93</v>
      </c>
      <c r="AI45" s="92"/>
      <c r="AJ45" s="92"/>
      <c r="AK45" s="93"/>
      <c r="AL45" s="34" t="s">
        <v>134</v>
      </c>
      <c r="AM45" s="35"/>
      <c r="AN45" s="36"/>
      <c r="AO45" s="7"/>
      <c r="AP45" s="7"/>
      <c r="AQ45" s="17"/>
      <c r="AR45" s="17"/>
      <c r="AS45" s="17"/>
      <c r="AT45" s="7"/>
    </row>
    <row r="46" spans="1:46" ht="14.25" customHeight="1">
      <c r="A46" s="75"/>
      <c r="B46" s="5" t="s">
        <v>3</v>
      </c>
      <c r="C46" s="46"/>
      <c r="D46" s="47"/>
      <c r="E46" s="46"/>
      <c r="F46" s="47"/>
      <c r="G46" s="79"/>
      <c r="H46" s="80"/>
      <c r="I46" s="46"/>
      <c r="J46" s="47"/>
      <c r="K46" s="79"/>
      <c r="L46" s="80"/>
      <c r="M46" s="5">
        <v>170</v>
      </c>
      <c r="N46" s="51"/>
      <c r="O46" s="56"/>
      <c r="P46" s="5">
        <v>11735</v>
      </c>
      <c r="Q46" s="5">
        <v>11735</v>
      </c>
      <c r="R46" s="5">
        <v>294</v>
      </c>
      <c r="S46" s="5">
        <v>545</v>
      </c>
      <c r="T46" s="5">
        <f t="shared" si="0"/>
        <v>839</v>
      </c>
      <c r="U46" s="5">
        <f t="shared" si="1"/>
        <v>23470</v>
      </c>
      <c r="V46" s="15">
        <f t="shared" si="2"/>
        <v>887.1659999999998</v>
      </c>
      <c r="W46" s="15">
        <f t="shared" si="3"/>
        <v>1647.594</v>
      </c>
      <c r="X46" s="15">
        <f t="shared" si="4"/>
        <v>2534.7599999999998</v>
      </c>
      <c r="Y46" s="69"/>
      <c r="Z46" s="70"/>
      <c r="AA46" s="70"/>
      <c r="AB46" s="70"/>
      <c r="AC46" s="70"/>
      <c r="AD46" s="70"/>
      <c r="AE46" s="70"/>
      <c r="AF46" s="71"/>
      <c r="AG46" s="25"/>
      <c r="AH46" s="94"/>
      <c r="AI46" s="92"/>
      <c r="AJ46" s="92"/>
      <c r="AK46" s="93"/>
      <c r="AL46" s="34"/>
      <c r="AM46" s="35"/>
      <c r="AN46" s="36"/>
      <c r="AO46" s="7"/>
      <c r="AP46" s="7"/>
      <c r="AQ46" s="17"/>
      <c r="AR46" s="17"/>
      <c r="AS46" s="17"/>
      <c r="AT46" s="7"/>
    </row>
    <row r="47" spans="1:46" ht="19.5" customHeight="1">
      <c r="A47" s="75"/>
      <c r="B47" s="5" t="s">
        <v>4</v>
      </c>
      <c r="C47" s="48"/>
      <c r="D47" s="49"/>
      <c r="E47" s="48"/>
      <c r="F47" s="49"/>
      <c r="G47" s="81"/>
      <c r="H47" s="82"/>
      <c r="I47" s="48"/>
      <c r="J47" s="49"/>
      <c r="K47" s="81"/>
      <c r="L47" s="82"/>
      <c r="M47" s="5">
        <v>160</v>
      </c>
      <c r="N47" s="52"/>
      <c r="O47" s="57"/>
      <c r="P47" s="5">
        <v>11280</v>
      </c>
      <c r="Q47" s="5">
        <v>11280</v>
      </c>
      <c r="R47" s="5">
        <v>282</v>
      </c>
      <c r="S47" s="5">
        <v>525</v>
      </c>
      <c r="T47" s="5">
        <f t="shared" si="0"/>
        <v>807</v>
      </c>
      <c r="U47" s="5">
        <f t="shared" si="1"/>
        <v>22560</v>
      </c>
      <c r="V47" s="15">
        <f t="shared" si="2"/>
        <v>852.7679999999999</v>
      </c>
      <c r="W47" s="15">
        <v>1583</v>
      </c>
      <c r="X47" s="15">
        <f t="shared" si="4"/>
        <v>2436.48</v>
      </c>
      <c r="Y47" s="72"/>
      <c r="Z47" s="73"/>
      <c r="AA47" s="73"/>
      <c r="AB47" s="73"/>
      <c r="AC47" s="73"/>
      <c r="AD47" s="73"/>
      <c r="AE47" s="73"/>
      <c r="AF47" s="74"/>
      <c r="AG47" s="25"/>
      <c r="AH47" s="94"/>
      <c r="AI47" s="92"/>
      <c r="AJ47" s="92"/>
      <c r="AK47" s="93"/>
      <c r="AL47" s="34"/>
      <c r="AM47" s="35"/>
      <c r="AN47" s="36"/>
      <c r="AO47" s="7"/>
      <c r="AP47" s="7"/>
      <c r="AQ47" s="17"/>
      <c r="AR47" s="17"/>
      <c r="AS47" s="17"/>
      <c r="AT47" s="7"/>
    </row>
    <row r="48" spans="42:46" ht="16.5">
      <c r="AP48" s="7"/>
      <c r="AQ48" s="17"/>
      <c r="AR48" s="17"/>
      <c r="AS48" s="17"/>
      <c r="AT48" s="7"/>
    </row>
    <row r="49" spans="42:46" ht="16.5">
      <c r="AP49" s="7"/>
      <c r="AQ49" s="17"/>
      <c r="AR49" s="17"/>
      <c r="AS49" s="17"/>
      <c r="AT49" s="7"/>
    </row>
    <row r="50" spans="42:46" ht="16.5">
      <c r="AP50" s="7"/>
      <c r="AQ50" s="17"/>
      <c r="AR50" s="17"/>
      <c r="AS50" s="17"/>
      <c r="AT50" s="7"/>
    </row>
    <row r="51" spans="42:46" ht="16.5">
      <c r="AP51" s="7"/>
      <c r="AQ51" s="17"/>
      <c r="AR51" s="17"/>
      <c r="AS51" s="17"/>
      <c r="AT51" s="7"/>
    </row>
  </sheetData>
  <mergeCells count="101">
    <mergeCell ref="AH34:AK38"/>
    <mergeCell ref="A15:A25"/>
    <mergeCell ref="A35:A47"/>
    <mergeCell ref="AL1:AM3"/>
    <mergeCell ref="AI9:AI12"/>
    <mergeCell ref="AI8:AJ8"/>
    <mergeCell ref="A1:L2"/>
    <mergeCell ref="A3:B14"/>
    <mergeCell ref="C3:D12"/>
    <mergeCell ref="E3:F10"/>
    <mergeCell ref="AN1:AN3"/>
    <mergeCell ref="AE1:AE3"/>
    <mergeCell ref="AF1:AF3"/>
    <mergeCell ref="AH1:AJ3"/>
    <mergeCell ref="AK1:AK3"/>
    <mergeCell ref="G3:H6"/>
    <mergeCell ref="I3:J3"/>
    <mergeCell ref="K3:K12"/>
    <mergeCell ref="K13:L47"/>
    <mergeCell ref="G19:H20"/>
    <mergeCell ref="G7:G18"/>
    <mergeCell ref="AH45:AK47"/>
    <mergeCell ref="AH43:AK43"/>
    <mergeCell ref="AH44:AK44"/>
    <mergeCell ref="AI15:AI16"/>
    <mergeCell ref="AH13:AH19"/>
    <mergeCell ref="AI17:AI18"/>
    <mergeCell ref="AH22:AK22"/>
    <mergeCell ref="AH23:AK23"/>
    <mergeCell ref="AH21:AJ21"/>
    <mergeCell ref="AH20:AJ20"/>
    <mergeCell ref="A26:B34"/>
    <mergeCell ref="AH26:AJ26"/>
    <mergeCell ref="AH24:AK24"/>
    <mergeCell ref="AH28:AK28"/>
    <mergeCell ref="AH25:AJ25"/>
    <mergeCell ref="AH31:AJ31"/>
    <mergeCell ref="AH32:AJ32"/>
    <mergeCell ref="AH33:AK33"/>
    <mergeCell ref="AG1:AG47"/>
    <mergeCell ref="AD1:AD3"/>
    <mergeCell ref="AH29:AJ29"/>
    <mergeCell ref="AH30:AJ30"/>
    <mergeCell ref="AH8:AH12"/>
    <mergeCell ref="AI13:AI14"/>
    <mergeCell ref="AI4:AJ4"/>
    <mergeCell ref="AI5:AJ5"/>
    <mergeCell ref="AI6:AI7"/>
    <mergeCell ref="AH27:AK27"/>
    <mergeCell ref="AH41:AK42"/>
    <mergeCell ref="I4:I13"/>
    <mergeCell ref="I16:I30"/>
    <mergeCell ref="AD22:AD23"/>
    <mergeCell ref="AH4:AH7"/>
    <mergeCell ref="AH39:AK40"/>
    <mergeCell ref="AE22:AE23"/>
    <mergeCell ref="AF22:AF23"/>
    <mergeCell ref="AD21:AF21"/>
    <mergeCell ref="AE4:AE7"/>
    <mergeCell ref="C30:C40"/>
    <mergeCell ref="C24:D29"/>
    <mergeCell ref="I14:J15"/>
    <mergeCell ref="C13:C23"/>
    <mergeCell ref="E11:E21"/>
    <mergeCell ref="E36:F47"/>
    <mergeCell ref="G21:G33"/>
    <mergeCell ref="G34:H47"/>
    <mergeCell ref="E23:E35"/>
    <mergeCell ref="E22:F22"/>
    <mergeCell ref="Z1:AB1"/>
    <mergeCell ref="I31:J47"/>
    <mergeCell ref="O1:O2"/>
    <mergeCell ref="M1:M2"/>
    <mergeCell ref="Y1:Y40"/>
    <mergeCell ref="Y41:AF47"/>
    <mergeCell ref="C41:D47"/>
    <mergeCell ref="AL4:AM4"/>
    <mergeCell ref="N41:N47"/>
    <mergeCell ref="AC1:AC40"/>
    <mergeCell ref="O36:O47"/>
    <mergeCell ref="Q1:T1"/>
    <mergeCell ref="N1:N2"/>
    <mergeCell ref="P1:P2"/>
    <mergeCell ref="U1:X1"/>
    <mergeCell ref="AL5:AM5"/>
    <mergeCell ref="AL6:AM6"/>
    <mergeCell ref="AL7:AM7"/>
    <mergeCell ref="AL8:AM8"/>
    <mergeCell ref="AL24:AL25"/>
    <mergeCell ref="AL26:AL27"/>
    <mergeCell ref="AL28:AL31"/>
    <mergeCell ref="AL9:AN14"/>
    <mergeCell ref="AL17:AM17"/>
    <mergeCell ref="AL18:AL20"/>
    <mergeCell ref="AL21:AL23"/>
    <mergeCell ref="AL15:AN15"/>
    <mergeCell ref="AL16:AN16"/>
    <mergeCell ref="AL34:AN34"/>
    <mergeCell ref="AL35:AN43"/>
    <mergeCell ref="AL44:AN44"/>
    <mergeCell ref="AL45:AN47"/>
  </mergeCells>
  <printOptions/>
  <pageMargins left="0.1968503937007874" right="0.15748031496062992" top="1.3779527559055118" bottom="0.3937007874015748" header="0.5118110236220472" footer="0.5118110236220472"/>
  <pageSetup horizontalDpi="360" verticalDpi="360" orientation="landscape" paperSize="8" r:id="rId1"/>
  <headerFooter alignWithMargins="0">
    <oddHeader>&amp;L待遇支給標準表&amp;"Times New Roman,標準"(&amp;"新細明體,標準"一般公教員工適用&amp;"Times New Roman,標準")
&amp;C&amp;"Times New Roman,標準"94&amp;"新細明體,標準"年&amp;"Times New Roman,標準"1&amp;"新細明體,標準"月&amp;"Times New Roman,標準"1&amp;"新細明體,標準"日起實施&amp;R數額如有出入，應以行政院訂定標準為準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USER</cp:lastModifiedBy>
  <cp:lastPrinted>2005-03-10T03:34:37Z</cp:lastPrinted>
  <dcterms:created xsi:type="dcterms:W3CDTF">2005-01-25T02:29:18Z</dcterms:created>
  <dcterms:modified xsi:type="dcterms:W3CDTF">2010-11-24T02:02:33Z</dcterms:modified>
  <cp:category/>
  <cp:version/>
  <cp:contentType/>
  <cp:contentStatus/>
</cp:coreProperties>
</file>